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regumb\Servizio Controlli Comunitari\SCAMBIO\2014-2020\Manuale_AdA_Umbria\Manuale Versione 0 ufficiale\"/>
    </mc:Choice>
  </mc:AlternateContent>
  <bookViews>
    <workbookView xWindow="0" yWindow="60" windowWidth="19200" windowHeight="10935" activeTab="2"/>
  </bookViews>
  <sheets>
    <sheet name="copertina" sheetId="17" r:id="rId1"/>
    <sheet name="Check list Sistema - AdG - OI" sheetId="1" r:id="rId2"/>
    <sheet name="Test di conformità_AdG" sheetId="16" r:id="rId3"/>
  </sheets>
  <definedNames>
    <definedName name="_xlnm.Print_Area" localSheetId="1">'Check list Sistema - AdG - OI'!$A$1:$M$572</definedName>
  </definedNames>
  <calcPr calcId="152511"/>
</workbook>
</file>

<file path=xl/calcChain.xml><?xml version="1.0" encoding="utf-8"?>
<calcChain xmlns="http://schemas.openxmlformats.org/spreadsheetml/2006/main">
  <c r="T101" i="16" l="1"/>
  <c r="T97" i="16"/>
  <c r="T93" i="16"/>
  <c r="T91" i="16"/>
  <c r="T90" i="16"/>
  <c r="T88" i="16"/>
  <c r="T86" i="16"/>
  <c r="T85" i="16"/>
  <c r="T83" i="16"/>
  <c r="T82" i="16"/>
  <c r="T81" i="16"/>
  <c r="T80" i="16"/>
  <c r="T78" i="16"/>
  <c r="T77" i="16"/>
  <c r="T75" i="16"/>
  <c r="T74" i="16"/>
  <c r="T73" i="16"/>
  <c r="T72" i="16"/>
  <c r="T71" i="16"/>
  <c r="T70" i="16"/>
  <c r="T69" i="16"/>
  <c r="T68" i="16"/>
  <c r="T67" i="16"/>
  <c r="T66" i="16"/>
  <c r="T64" i="16"/>
  <c r="T62" i="16"/>
  <c r="T60" i="16"/>
  <c r="T59" i="16"/>
  <c r="T58" i="16"/>
  <c r="T57" i="16"/>
  <c r="T56" i="16"/>
  <c r="T55" i="16"/>
  <c r="T54" i="16"/>
  <c r="T53" i="16"/>
  <c r="T52" i="16"/>
  <c r="T51" i="16"/>
  <c r="T50" i="16"/>
  <c r="T49" i="16"/>
  <c r="T48" i="16"/>
  <c r="T46" i="16"/>
  <c r="T45" i="16"/>
  <c r="T44" i="16"/>
  <c r="T43" i="16"/>
  <c r="T42" i="16"/>
  <c r="T41" i="16"/>
  <c r="T40" i="16"/>
  <c r="T39" i="16"/>
  <c r="T37" i="16"/>
  <c r="T36" i="16"/>
  <c r="T35" i="16"/>
  <c r="T34" i="16"/>
  <c r="T33" i="16"/>
  <c r="T32" i="16"/>
  <c r="T31" i="16"/>
  <c r="T29" i="16"/>
  <c r="T28" i="16"/>
  <c r="T27" i="16"/>
  <c r="T25" i="16"/>
  <c r="T24" i="16"/>
  <c r="T22" i="16"/>
  <c r="T21" i="16"/>
  <c r="T20" i="16"/>
  <c r="T19" i="16"/>
  <c r="T15" i="16"/>
  <c r="T14" i="16"/>
  <c r="T12" i="16"/>
  <c r="T10" i="16"/>
  <c r="T9" i="16"/>
  <c r="T7" i="16"/>
  <c r="R9" i="16" l="1"/>
  <c r="R7" i="16" l="1"/>
  <c r="Q7" i="16"/>
  <c r="R14" i="16" l="1"/>
  <c r="Q14" i="16"/>
  <c r="R12" i="16"/>
  <c r="Q12" i="16"/>
  <c r="R10" i="16"/>
  <c r="Q10" i="16"/>
  <c r="R40" i="16"/>
  <c r="Q40" i="16"/>
  <c r="R36" i="16"/>
  <c r="Q36" i="16"/>
  <c r="R34" i="16"/>
  <c r="Q34" i="16"/>
  <c r="R32" i="16"/>
  <c r="Q32" i="16"/>
  <c r="R28" i="16"/>
  <c r="Q28" i="16"/>
  <c r="R24" i="16"/>
  <c r="Q24" i="16"/>
  <c r="Q21" i="16"/>
  <c r="R21" i="16"/>
  <c r="S21" i="16" s="1"/>
  <c r="K114" i="1" s="1"/>
  <c r="Q22" i="16"/>
  <c r="R22" i="16"/>
  <c r="S22" i="16" s="1"/>
  <c r="K115" i="1" s="1"/>
  <c r="Q19" i="16"/>
  <c r="R19" i="16"/>
  <c r="S19" i="16" s="1"/>
  <c r="K109" i="1" s="1"/>
  <c r="Q42" i="16"/>
  <c r="R42" i="16"/>
  <c r="S42" i="16" s="1"/>
  <c r="K179" i="1" s="1"/>
  <c r="Q43" i="16"/>
  <c r="R43" i="16"/>
  <c r="S43" i="16" s="1"/>
  <c r="K186" i="1" s="1"/>
  <c r="Q44" i="16"/>
  <c r="R44" i="16"/>
  <c r="S44" i="16" s="1"/>
  <c r="K191" i="1" s="1"/>
  <c r="Q45" i="16"/>
  <c r="R45" i="16"/>
  <c r="S45" i="16" s="1"/>
  <c r="K194" i="1" s="1"/>
  <c r="Q46" i="16"/>
  <c r="R46" i="16"/>
  <c r="Q48" i="16"/>
  <c r="R48" i="16"/>
  <c r="Q49" i="16"/>
  <c r="R49" i="16"/>
  <c r="S49" i="16" s="1"/>
  <c r="K206" i="1" s="1"/>
  <c r="Q50" i="16"/>
  <c r="R50" i="16"/>
  <c r="Q51" i="16"/>
  <c r="R51" i="16"/>
  <c r="S51" i="16" s="1"/>
  <c r="K208" i="1" s="1"/>
  <c r="Q52" i="16"/>
  <c r="R52" i="16"/>
  <c r="Q53" i="16"/>
  <c r="R53" i="16"/>
  <c r="S53" i="16" s="1"/>
  <c r="K210" i="1" s="1"/>
  <c r="Q54" i="16"/>
  <c r="R54" i="16"/>
  <c r="Q55" i="16"/>
  <c r="R55" i="16"/>
  <c r="S55" i="16" s="1"/>
  <c r="K212" i="1" s="1"/>
  <c r="Q56" i="16"/>
  <c r="R56" i="16"/>
  <c r="Q57" i="16"/>
  <c r="R57" i="16"/>
  <c r="S57" i="16" s="1"/>
  <c r="K214" i="1" s="1"/>
  <c r="Q58" i="16"/>
  <c r="R58" i="16"/>
  <c r="Q59" i="16"/>
  <c r="R59" i="16"/>
  <c r="S59" i="16" s="1"/>
  <c r="K216" i="1" s="1"/>
  <c r="Q60" i="16"/>
  <c r="R60" i="16"/>
  <c r="Q62" i="16"/>
  <c r="R62" i="16"/>
  <c r="Q64" i="16"/>
  <c r="R64" i="16"/>
  <c r="Q66" i="16"/>
  <c r="R66" i="16"/>
  <c r="Q67" i="16"/>
  <c r="R67" i="16"/>
  <c r="S67" i="16" s="1"/>
  <c r="K241" i="1" s="1"/>
  <c r="Q68" i="16"/>
  <c r="R68" i="16"/>
  <c r="Q69" i="16"/>
  <c r="R69" i="16"/>
  <c r="S69" i="16" s="1"/>
  <c r="K243" i="1" s="1"/>
  <c r="Q70" i="16"/>
  <c r="R70" i="16"/>
  <c r="Q71" i="16"/>
  <c r="R71" i="16"/>
  <c r="S71" i="16" s="1"/>
  <c r="K250" i="1" s="1"/>
  <c r="Q72" i="16"/>
  <c r="R72" i="16"/>
  <c r="Q73" i="16"/>
  <c r="R73" i="16"/>
  <c r="S73" i="16" s="1"/>
  <c r="K252" i="1" s="1"/>
  <c r="Q74" i="16"/>
  <c r="R74" i="16"/>
  <c r="Q75" i="16"/>
  <c r="R75" i="16"/>
  <c r="S75" i="16" s="1"/>
  <c r="K257" i="1" s="1"/>
  <c r="Q77" i="16"/>
  <c r="R77" i="16"/>
  <c r="S77" i="16" s="1"/>
  <c r="K275" i="1" s="1"/>
  <c r="Q78" i="16"/>
  <c r="R78" i="16"/>
  <c r="Q80" i="16"/>
  <c r="R80" i="16"/>
  <c r="Q81" i="16"/>
  <c r="R81" i="16"/>
  <c r="S81" i="16" s="1"/>
  <c r="K287" i="1" s="1"/>
  <c r="Q82" i="16"/>
  <c r="R82" i="16"/>
  <c r="S82" i="16" s="1"/>
  <c r="K302" i="1" s="1"/>
  <c r="Q83" i="16"/>
  <c r="R83" i="16"/>
  <c r="S83" i="16" s="1"/>
  <c r="K303" i="1" s="1"/>
  <c r="Q85" i="16"/>
  <c r="R85" i="16"/>
  <c r="Q86" i="16"/>
  <c r="R86" i="16"/>
  <c r="Q88" i="16"/>
  <c r="R88" i="16"/>
  <c r="Q90" i="16"/>
  <c r="R90" i="16"/>
  <c r="S90" i="16" s="1"/>
  <c r="K334" i="1" s="1"/>
  <c r="Q91" i="16"/>
  <c r="R91" i="16"/>
  <c r="S91" i="16" s="1"/>
  <c r="K337" i="1" s="1"/>
  <c r="Q93" i="16"/>
  <c r="R93" i="16"/>
  <c r="Q97" i="16"/>
  <c r="R97" i="16"/>
  <c r="Q101" i="16"/>
  <c r="R101" i="16"/>
  <c r="R41" i="16"/>
  <c r="Q41" i="16"/>
  <c r="R39" i="16"/>
  <c r="Q39" i="16"/>
  <c r="R37" i="16"/>
  <c r="Q37" i="16"/>
  <c r="R35" i="16"/>
  <c r="Q35" i="16"/>
  <c r="R33" i="16"/>
  <c r="Q33" i="16"/>
  <c r="R31" i="16"/>
  <c r="Q31" i="16"/>
  <c r="R29" i="16"/>
  <c r="Q29" i="16"/>
  <c r="R27" i="16"/>
  <c r="Q27" i="16"/>
  <c r="R25" i="16"/>
  <c r="Q25" i="16"/>
  <c r="R20" i="16"/>
  <c r="Q20" i="16"/>
  <c r="R15" i="16"/>
  <c r="Q15" i="16"/>
  <c r="Q9" i="16"/>
  <c r="S9" i="16" s="1"/>
  <c r="K58" i="1" s="1"/>
  <c r="S7" i="16"/>
  <c r="K51" i="1" s="1"/>
  <c r="S20" i="16" l="1"/>
  <c r="K113" i="1" s="1"/>
  <c r="S27" i="16"/>
  <c r="K132" i="1" s="1"/>
  <c r="S31" i="16"/>
  <c r="K146" i="1" s="1"/>
  <c r="S35" i="16"/>
  <c r="K161" i="1" s="1"/>
  <c r="S39" i="16"/>
  <c r="K171" i="1" s="1"/>
  <c r="S15" i="16"/>
  <c r="K89" i="1" s="1"/>
  <c r="S25" i="16"/>
  <c r="K125" i="1" s="1"/>
  <c r="S29" i="16"/>
  <c r="K135" i="1" s="1"/>
  <c r="S33" i="16"/>
  <c r="K154" i="1" s="1"/>
  <c r="S37" i="16"/>
  <c r="K163" i="1" s="1"/>
  <c r="S41" i="16"/>
  <c r="K175" i="1" s="1"/>
  <c r="S101" i="16"/>
  <c r="K394" i="1" s="1"/>
  <c r="S93" i="16"/>
  <c r="K345" i="1" s="1"/>
  <c r="S85" i="16"/>
  <c r="K310" i="1" s="1"/>
  <c r="S28" i="16"/>
  <c r="K133" i="1" s="1"/>
  <c r="S34" i="16"/>
  <c r="K160" i="1" s="1"/>
  <c r="S40" i="16"/>
  <c r="K174" i="1" s="1"/>
  <c r="S12" i="16"/>
  <c r="K74" i="1" s="1"/>
  <c r="S97" i="16"/>
  <c r="K369" i="1" s="1"/>
  <c r="S86" i="16"/>
  <c r="K312" i="1" s="1"/>
  <c r="S24" i="16"/>
  <c r="K123" i="1" s="1"/>
  <c r="S32" i="16"/>
  <c r="K147" i="1" s="1"/>
  <c r="S36" i="16"/>
  <c r="K162" i="1" s="1"/>
  <c r="S10" i="16"/>
  <c r="K59" i="1" s="1"/>
  <c r="S14" i="16"/>
  <c r="K88" i="1" s="1"/>
  <c r="S78" i="16"/>
  <c r="K276" i="1" s="1"/>
  <c r="S74" i="16"/>
  <c r="K253" i="1" s="1"/>
  <c r="S70" i="16"/>
  <c r="K248" i="1" s="1"/>
  <c r="S66" i="16"/>
  <c r="K240" i="1" s="1"/>
  <c r="S62" i="16"/>
  <c r="K225" i="1" s="1"/>
  <c r="S58" i="16"/>
  <c r="K215" i="1" s="1"/>
  <c r="S54" i="16"/>
  <c r="K211" i="1" s="1"/>
  <c r="S50" i="16"/>
  <c r="K207" i="1" s="1"/>
  <c r="S46" i="16"/>
  <c r="K195" i="1" s="1"/>
  <c r="S88" i="16"/>
  <c r="K319" i="1" s="1"/>
  <c r="S80" i="16"/>
  <c r="K286" i="1" s="1"/>
  <c r="S72" i="16"/>
  <c r="K251" i="1" s="1"/>
  <c r="S68" i="16"/>
  <c r="K242" i="1" s="1"/>
  <c r="S64" i="16"/>
  <c r="K231" i="1" s="1"/>
  <c r="S60" i="16"/>
  <c r="K217" i="1" s="1"/>
  <c r="S56" i="16"/>
  <c r="K213" i="1" s="1"/>
  <c r="S52" i="16"/>
  <c r="K209" i="1" s="1"/>
  <c r="S48" i="16"/>
  <c r="K205" i="1" s="1"/>
  <c r="I517" i="1"/>
  <c r="K517" i="1" s="1"/>
  <c r="L510" i="1"/>
  <c r="L505" i="1"/>
  <c r="L495" i="1"/>
  <c r="L485" i="1"/>
  <c r="L478" i="1"/>
  <c r="L470" i="1"/>
  <c r="L460" i="1"/>
  <c r="L453" i="1"/>
  <c r="L442" i="1"/>
  <c r="L427" i="1"/>
  <c r="L403" i="1"/>
  <c r="L387" i="1"/>
  <c r="L376" i="1"/>
  <c r="L360" i="1"/>
  <c r="L351" i="1"/>
  <c r="L344" i="1"/>
  <c r="L327" i="1"/>
  <c r="L318" i="1"/>
  <c r="L309" i="1"/>
  <c r="L284" i="1"/>
  <c r="L265" i="1"/>
  <c r="L239" i="1"/>
  <c r="L230" i="1"/>
  <c r="L223" i="1"/>
  <c r="L202" i="1"/>
  <c r="L169" i="1"/>
  <c r="L140" i="1"/>
  <c r="L131" i="1"/>
  <c r="L123" i="1"/>
  <c r="L103" i="1"/>
  <c r="L94" i="1"/>
  <c r="L84" i="1"/>
  <c r="L64" i="1"/>
  <c r="L56" i="1"/>
  <c r="L46" i="1"/>
  <c r="L31" i="1"/>
  <c r="L482" i="1"/>
  <c r="L400" i="1"/>
  <c r="L324" i="1" l="1"/>
  <c r="L357" i="1"/>
  <c r="L235" i="1"/>
  <c r="L199" i="1"/>
  <c r="L100" i="1"/>
  <c r="L28" i="1"/>
  <c r="I524" i="1"/>
  <c r="I523" i="1"/>
  <c r="I522" i="1"/>
  <c r="I521" i="1"/>
  <c r="I520" i="1"/>
  <c r="I519" i="1"/>
  <c r="I518" i="1"/>
  <c r="K524" i="1" l="1"/>
  <c r="K523" i="1" l="1"/>
  <c r="K522" i="1"/>
  <c r="K521" i="1"/>
  <c r="K519" i="1"/>
  <c r="K518" i="1"/>
  <c r="D522" i="1" l="1"/>
  <c r="D524" i="1" l="1"/>
  <c r="D523" i="1"/>
  <c r="D521" i="1"/>
  <c r="K520" i="1"/>
  <c r="L517" i="1" s="1"/>
  <c r="D520" i="1"/>
  <c r="D519" i="1"/>
  <c r="D518" i="1"/>
  <c r="D517" i="1"/>
</calcChain>
</file>

<file path=xl/comments1.xml><?xml version="1.0" encoding="utf-8"?>
<comments xmlns="http://schemas.openxmlformats.org/spreadsheetml/2006/main">
  <authors>
    <author>Pamela Ascani</author>
    <author>EY</author>
    <author>Diletta Tancini</author>
  </authors>
  <commentList>
    <comment ref="H117" authorId="0" shapeId="0">
      <text>
        <r>
          <rPr>
            <b/>
            <sz val="9"/>
            <color indexed="81"/>
            <rFont val="Tahoma"/>
            <family val="2"/>
          </rPr>
          <t>Pamela Ascani:</t>
        </r>
        <r>
          <rPr>
            <sz val="9"/>
            <color indexed="81"/>
            <rFont val="Tahoma"/>
            <family val="2"/>
          </rPr>
          <t xml:space="preserve">
Per il FESR questo punto di controllo è connesso alla raccomandazione formulata nel seguito della designazione e non ancora assolta in assenza di versione 2 del sigeco. Per il FSE invece questo adempimento è già prevsto dalla versione 2. </t>
        </r>
      </text>
    </comment>
    <comment ref="C184" authorId="1" shapeId="0">
      <text>
        <r>
          <rPr>
            <sz val="9"/>
            <color indexed="81"/>
            <rFont val="Tahoma"/>
            <family val="2"/>
          </rPr>
          <t xml:space="preserve">Nelle more della creazione del registro suddetto presso l'ANAC, tenuto  conto dell’efficacia non costitutiva ma meramente dichiarativa dell’iscrizione  (cfr. parere del Consiglio di Stato del 1° aprile 2016 n. 855), l’affidamento  diretto alle società in house può  essere effettuato, sotto la propria responsabilità, dalle amministrazioni  aggiudicatrici e dagli enti aggiudicatori in presenza dei presupposti  legittimanti definiti dall’art. 12 della direttiva 24/2014/UE e recepiti nei  medesimi termini nell’art. 5 del d.lgs. n. 50 del 2016 e nel rispetto delle  prescrizioni di cui ai commi 2 e 3 dell’art. 192, a prescindere dall’inoltro  della domanda di iscrizione. 
Da comunicato ANAC, l'elenco è operativo a decorrere dal </t>
        </r>
        <r>
          <rPr>
            <b/>
            <sz val="9"/>
            <color indexed="81"/>
            <rFont val="Tahoma"/>
            <family val="2"/>
          </rPr>
          <t>15/01/2018</t>
        </r>
        <r>
          <rPr>
            <sz val="9"/>
            <color indexed="81"/>
            <rFont val="Tahoma"/>
            <family val="2"/>
          </rPr>
          <t>; da tale data è possibile trasmettere domanda di iscrizione.</t>
        </r>
      </text>
    </comment>
    <comment ref="C186" authorId="0" shapeId="0">
      <text>
        <r>
          <rPr>
            <sz val="9"/>
            <color indexed="81"/>
            <rFont val="Tahoma"/>
            <family val="2"/>
          </rPr>
          <t xml:space="preserve">il testo originario del Dlgs. 50, comma 1, lett. c) prevede che "nella persona giuridica controllata non vi è alcuna partecipazione diretta di capitali privati, ad eccezione di forme di partecipazione di capitali privati previste dalla legislazione nazionale, in conformità dei trattati, che non esercitano un'influenza determinante sulla persona giuridica controllata". </t>
        </r>
      </text>
    </comment>
    <comment ref="C187" authorId="0" shapeId="0">
      <text>
        <r>
          <rPr>
            <sz val="9"/>
            <color indexed="81"/>
            <rFont val="Tahoma"/>
            <family val="2"/>
          </rPr>
          <t>ricorda Dlgs 175/2016, art. 16, TU società partecipate prevede il requisito di oltre l'80% del fatturato sia effettuato nello svolgimento di compiti affidati dall'ente pubblico o da enti pubblici soci.</t>
        </r>
      </text>
    </comment>
    <comment ref="C267" authorId="2" shapeId="0">
      <text>
        <r>
          <rPr>
            <b/>
            <sz val="9"/>
            <color indexed="81"/>
            <rFont val="Tahoma"/>
            <family val="2"/>
          </rPr>
          <t xml:space="preserve">Pamela Ascani:
</t>
        </r>
        <r>
          <rPr>
            <sz val="9"/>
            <color indexed="81"/>
            <rFont val="Tahoma"/>
            <family val="2"/>
          </rPr>
          <t>L'AdG PO FESR ha stabilito che In linea generale il controllo di stabilità si baserà sulla verifica dei seguenti punti:
• controllo in termini di esistenza e operatività e localizzazione dell’attività produttiva (controllo
documentale su certificato/visura CCIAA vigenza/esistenza + controllo in loco);
• controllo sul mantenimento della proprietà dell’infrastruttura o del bene oggetto di investimento;
• controllo che sia mantenuta la destinazione originaria dell’operazione nel senso che non si sia
verificata una modifica sostanziale che alteri la natura, gli obiettivi o le condizioni di attuazione
dell’operazione, con il risultato di comprometterne gli obiettivi originari;
• il controllo sulla rispondenza agli eventuali vincoli specifici indicati nel bando.
Ogni anno verrà estratto il 5% della spesa totale certificata relativa ai progetti conclusi e contenuta
nella chiusura dei conti dell’anno N-2. L’estrazione è di tipo casuale e sarà effettuata nel trimestre
settembre –novembre, registrata in apposito documento. Il campione sarà rappresentativo delle
Azioni gestite da ciascun RdA. Il RdA può riservarsi la facoltà, previa analisi dei rischi, di estrarre
progetti significativi in termini di importo finanziario. Se con i progetti significativi si raggiunge la
percentuale prescritta, il RdA assicura la selezione di almeno un altro progetto”.</t>
        </r>
      </text>
    </comment>
    <comment ref="C278" authorId="2" shapeId="0">
      <text>
        <r>
          <rPr>
            <b/>
            <sz val="9"/>
            <color indexed="81"/>
            <rFont val="Tahoma"/>
            <family val="2"/>
          </rPr>
          <t>Pamela Ascani:</t>
        </r>
        <r>
          <rPr>
            <sz val="9"/>
            <color indexed="81"/>
            <rFont val="Tahoma"/>
            <family val="2"/>
          </rPr>
          <t xml:space="preserve">
Sia per FESR che FSE l'eventuale mancata estensione va motivata, in particolare nel FESR laddove la previsione del sigeco è più stringente "è tenuto ad estendere" ( Allegato 1 Metodologia per i controlli in loco), mentre nel FSE "è tenuto a valutare la necessità di estendere" ( (Procedure controlli SEZIONE 1: SELEZIONE DELLE OPERAZIONI DA VERIFICARE – METODOLOGIA DI CAMPIONAMENTO, pag. 19).</t>
        </r>
      </text>
    </comment>
    <comment ref="C311" authorId="2" shapeId="0">
      <text>
        <r>
          <rPr>
            <b/>
            <sz val="9"/>
            <color indexed="81"/>
            <rFont val="Tahoma"/>
            <family val="2"/>
          </rPr>
          <t xml:space="preserve">Pamela Ascani:
</t>
        </r>
        <r>
          <rPr>
            <sz val="9"/>
            <color indexed="81"/>
            <rFont val="Tahoma"/>
            <family val="2"/>
          </rPr>
          <t xml:space="preserve">nel sigeco FSE è già previsto che la proposta venga trasmessa anche tramite PEC, per il FESR è stata formulata la stessa raccomandazione ma non si è ancora provveduto all'aggiornamento del sigeco.
</t>
        </r>
      </text>
    </comment>
    <comment ref="H344" authorId="0" shapeId="0">
      <text>
        <r>
          <rPr>
            <b/>
            <sz val="9"/>
            <color indexed="81"/>
            <rFont val="Tahoma"/>
            <family val="2"/>
          </rPr>
          <t>Pamela Ascani:</t>
        </r>
        <r>
          <rPr>
            <sz val="9"/>
            <color indexed="81"/>
            <rFont val="Tahoma"/>
            <family val="2"/>
          </rPr>
          <t xml:space="preserve">
sigeco FESR e FSE par.2.3.1 Per la parte della documentazione conservata esclusivamente in formato cartaceo, la pista di controllo indica la sede di archiviazione. </t>
        </r>
      </text>
    </comment>
  </commentList>
</comments>
</file>

<file path=xl/sharedStrings.xml><?xml version="1.0" encoding="utf-8"?>
<sst xmlns="http://schemas.openxmlformats.org/spreadsheetml/2006/main" count="1870" uniqueCount="931">
  <si>
    <t>Sono previste procedure per la verifica delle norme relative agli aiuti di stato?</t>
  </si>
  <si>
    <t>Esistono decreti di nomina (o atti equivalenti) dei componenti della Commissione di valutazione?</t>
  </si>
  <si>
    <t>Vengono predisposti appositi verbali di valutazione?</t>
  </si>
  <si>
    <t>Esistono griglie standard per la valutazione delle offerte dalle quali risultano i punteggi assegnati?</t>
  </si>
  <si>
    <t>Le risorse per l’attività di controllo sono adeguate?</t>
  </si>
  <si>
    <t>Le attività di controllo sono esternalizzate? (se si, specificare se persone fisiche, società, altro)</t>
  </si>
  <si>
    <t>Le procedure e gli strumenti elaborati sono effettivamente utilizzati (anche ai diversi livelli)?</t>
  </si>
  <si>
    <t>Gli strumenti utilizzati per il controllo riportano la data, il nominativo e la firma di chi ha effettuato la verifica?</t>
  </si>
  <si>
    <t>Sono stati previsti/realizzati adeguati percorsi formativi rivolti ai responsabili dell’attività di controllo?</t>
  </si>
  <si>
    <t>Viene monitorata la data di scadenza delle fideiussioni?</t>
  </si>
  <si>
    <t>Vengono effettuati controlli in itinere?</t>
  </si>
  <si>
    <t>Esiste una metodologia formalizzata per la scelta delle operazioni da sottoporre a controllo?</t>
  </si>
  <si>
    <t>Struttura di riferimento:</t>
  </si>
  <si>
    <t>Indirizzo:</t>
  </si>
  <si>
    <t>Nominativo referente:</t>
  </si>
  <si>
    <t xml:space="preserve">Contatti: </t>
  </si>
  <si>
    <t xml:space="preserve">In merito al soggetto verificatore, ricorrono le condizioni di separatezza  tra le funzioni di controllo e le funzioni di gestione? </t>
  </si>
  <si>
    <t>I manuali/ gli strumenti riportano la data di aggiornamento?</t>
  </si>
  <si>
    <t>Sono previste procedure per prevenire il doppio finanziamento delle attività nell'ambito del Programma Operativo?</t>
  </si>
  <si>
    <t>Sono presenti strumenti standardizzati per il controllo (check list, verbali, ecc.)?</t>
  </si>
  <si>
    <t>Le procedure e gli strumenti elaborati vengono adeguatamente diffusi ai diversi livelli (organismi intermedi, beneficiari, ecc.)?</t>
  </si>
  <si>
    <t>Prima della comunicazione delle spese rendicontabili all’Autorità di Certificazione, vengono esaminati i relativi giustificativi di spesa?</t>
  </si>
  <si>
    <t>L'Autorità di Certificazione ha la possibilità di accedere al sistema informativo dell'Autorità di Gestione per verificare le spese certificate ed i controlli effettuati (dall'Autorità di Gestione e dall'Autorità di Audit)?</t>
  </si>
  <si>
    <t>CHECK LIST</t>
  </si>
  <si>
    <t>Affidamenti in house</t>
  </si>
  <si>
    <t>Requisito chiave 
n. 1</t>
  </si>
  <si>
    <t>Requisito chiave 
n. 2</t>
  </si>
  <si>
    <t>Requisito chiave 
n. 3</t>
  </si>
  <si>
    <t>Requisito chiave 
n. 4</t>
  </si>
  <si>
    <t>Requisito chiave 
n. 5</t>
  </si>
  <si>
    <t>Requisito chiave 
n. 6</t>
  </si>
  <si>
    <t>Requisito chiave 
n. 7</t>
  </si>
  <si>
    <t>L’analisi dei rischi viene rivista periodicamente (annualmente o altra periodicità)?</t>
  </si>
  <si>
    <t xml:space="preserve">DENOMINAZIONE DEL PROGRAMMA: </t>
  </si>
  <si>
    <t>INFORMAZIONI GENERALI</t>
  </si>
  <si>
    <t>Altri Enti/Organismi coinvolti</t>
  </si>
  <si>
    <t>INFORMAZIONI SULL'ATTIVITA' DI VERIFICA</t>
  </si>
  <si>
    <t>Data:</t>
  </si>
  <si>
    <t>Luogo:</t>
  </si>
  <si>
    <t>Interlocutore (con informativa delle competenze funzionali):</t>
  </si>
  <si>
    <t>1. Auditor:</t>
  </si>
  <si>
    <t>2. Auditor:</t>
  </si>
  <si>
    <t>Adeguata separazione delle funzioni e sistemi adeguati di predisposizione delle relazioni e di sorveglianza nei casi in cui l'autorità responsabile affidi l'esecuzione dei compiti a un altro organismo</t>
  </si>
  <si>
    <t>Riferimento normativo:
Articolo 72, lettere a), b), e) e h), articolo 122, paragrafo 2, articolo 123, paragrafi 1 e 6, articolo 125, paragrafo 1, del Regolamento (UE) n. 1303/2013</t>
  </si>
  <si>
    <t>Tale punto di controllo è stato testato attraverso test di conformità?</t>
  </si>
  <si>
    <t>SI</t>
  </si>
  <si>
    <t>NO</t>
  </si>
  <si>
    <t>Valutazione singolo punto di controllo*</t>
  </si>
  <si>
    <t>Chiara descrizione e ripartizione delle funzioni (organigramma, numero indicativo dei posti assegnati, qualifiche e/o esperienza richieste,
descrizione delle mansioni), compresa l'esistenza di un accordo formale documentato che definisca con chiarezza eventuali compiti delegati
dall'AdG agli OI.</t>
  </si>
  <si>
    <t>1.1</t>
  </si>
  <si>
    <t>2.1</t>
  </si>
  <si>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</si>
  <si>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3.1</t>
  </si>
  <si>
    <t>1.2</t>
  </si>
  <si>
    <t>1.3</t>
  </si>
  <si>
    <t>* Note per la compilazione:</t>
  </si>
  <si>
    <t>1.4</t>
  </si>
  <si>
    <t>Esistono procedure e manuali completi e adeguati, opportunamente aggiornati, che riguardano tutte le principali attività svolte in seno
all'AdG e agli OI, comprese procedure di monitoraggio per le irregolarità e per il recupero degli importi indebitamente versati.</t>
  </si>
  <si>
    <t>1.5</t>
  </si>
  <si>
    <t>1.6</t>
  </si>
  <si>
    <t>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</si>
  <si>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t>Selezione appropriata delle operazioni</t>
  </si>
  <si>
    <t>Riferimento normativo:
Articolo 72, lettera c), articolo 125, paragrafo 3, del Regolamento (UE) n. 1303/2013</t>
  </si>
  <si>
    <t>L'AdG ha elaborato procedure e criteri di selezione adeguati, da sottoporre all'approvazione del comitato di sorveglianza, che: a)
garantiscono il contributo delle operazioni al conseguimento degli obiettivi e dei risultati specifici della pertinente priorità; b) sono non
discriminatori e trasparenti e c) tengono conto della promozione della parità tra uomini e donne e dei principi di sviluppo sostenibile, di cui
agli articoli 7 e 8 del RDC.</t>
  </si>
  <si>
    <t>2.2</t>
  </si>
  <si>
    <t>2.3</t>
  </si>
  <si>
    <t>2.4</t>
  </si>
  <si>
    <t>2.5</t>
  </si>
  <si>
    <t>Le decisioni di accoglimento o di rigetto di candidature o progetti dovranno essere assunte da un soggetto opportunamente autorizzato in
seno all'organismo responsabile designato, i risultati dovranno essere comunicati al candidato per iscritto in un accordo o in una decisione (o
documento analogo), con una chiara indicazione dei motivi per i quali la domanda è stata accolta o respinta. La procedura di ricorso e le
relative decisioni dovranno essere pubblicate.</t>
  </si>
  <si>
    <t>Adeguata comunicazione ai beneficiari 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t>
  </si>
  <si>
    <t>3.2</t>
  </si>
  <si>
    <t>Esistenza di norme nazionali chiare e non ambigue in materia di ammissibilità definite per il programma.</t>
  </si>
  <si>
    <t>3.3</t>
  </si>
  <si>
    <t>Esistenza di una strategia atta a garantire che i beneficiari abbiano accesso alle informazioni necessarie e ricevano orientamenti di livello
adeguato (volantini, opuscoli, seminari, workshop, siti web ecc.).</t>
  </si>
  <si>
    <t>Verifiche di gestione adeguate</t>
  </si>
  <si>
    <t>4.1</t>
  </si>
  <si>
    <t>4.2</t>
  </si>
  <si>
    <t>4.3</t>
  </si>
  <si>
    <t>4.4</t>
  </si>
  <si>
    <t>4.5</t>
  </si>
  <si>
    <t>Sarà necessario conservare i documenti comprovanti: a) le verifiche amministrative e le verifiche in loco, comprese le attività svolte e i risultati ottenuti; b) il seguito dato alle risultanze delle verifiche. Tali registrazioni costituiscono la documentazione giustificativa e le informazioni di supporto per la sintesi annuale che sarà preparata dall'AdG.</t>
  </si>
  <si>
    <t>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t>
  </si>
  <si>
    <t>5.1</t>
  </si>
  <si>
    <t>5.2</t>
  </si>
  <si>
    <t>5.3</t>
  </si>
  <si>
    <t>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</si>
  <si>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Sono in atto procedure che assicurano che tutti i documenti necessari per garantire una pista di controllo adeguata siano conservati secondo quanto disposto dall'articolo 140 del RDC, relativo alla disponibilità dei documenti.</t>
  </si>
  <si>
    <t>6.1</t>
  </si>
  <si>
    <t>Esistenza di un sistema informatizzato in grado di raccogliere, registrare e conservare i dati relativi a ciascuna operazione di cui all'allegato III del regolamento delegato, compresi dati relativi a indicatori, risultati e dati relativi ai progressi del programma nel raggiungimento degli obiettivi, forniti dall'AdG a norma dell'articolo 125, paragrafo 2, lettera a), del RDC. Per le operazioni sostenute dal FSE, dovranno essere compresi i dati sui singoli partecipanti e, se necessario, una ripartizione per sesso dei dati sugli indicatori ove richiesto dal FSE.</t>
  </si>
  <si>
    <t>Esistenza di un sistema efficace idoneo ad assicurare che tutti i documenti relativi alle spese e agli audit siano conservati per garantire un'adeguata pista di controllo</t>
  </si>
  <si>
    <t>6.2</t>
  </si>
  <si>
    <t>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</si>
  <si>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6.3</t>
  </si>
  <si>
    <t>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segnatamente a norma dell'articolo 122, paragrafo 3, dell'articolo 125, paragrafo 4, lettera d), dell'articolo 125, paragrafo 8, e dell'articolo 140 del RDC; e (b) la tutela delle persone fisiche con riguardo al trattamento dei dati personali.</t>
  </si>
  <si>
    <t>Efficace attuazione di misure antifrode proporzionate</t>
  </si>
  <si>
    <t>7.1</t>
  </si>
  <si>
    <t>Prima di avviare l'attuazione dei programmi, l'AdG svolge un'analisi dei rischi di frode valutando la probabilità e l'impatto dei rischi di frode pertinenti ai processi principali dell'attuazione dei programmi. La valutazione dei rischi di frode dovrebbe, idealmente, essere condotta ogni anno, oppure ogni due anni, in base ai livelli di rischio. I risultati della valutazione dovranno essere approvati dai dirigenti dell'AdG.</t>
  </si>
  <si>
    <t>7.2</t>
  </si>
  <si>
    <t>7.3</t>
  </si>
  <si>
    <t>Sono in atto misure preventive adeguate e proporzionate, mirate alle situazioni specifiche, al fine di ridurre il rischio di frode residuo ad un livello accettabile (ad esempio dichiarazione di principi, codice di condotta, linea adottata nelle comunicazioni dall'alto, assegnazioni dei compiti, azioni formative e di sensibilizzazione, analisi dei dati e costante consapevolezza dei segnali di allarme e degli indicatori di frode).</t>
  </si>
  <si>
    <t>7.4</t>
  </si>
  <si>
    <t>Esistono adeguate misure di rilevamento dei punti critici ("cartellini rossi") che sono attuate in maniera efficace.</t>
  </si>
  <si>
    <t>7.5</t>
  </si>
  <si>
    <t>Sono in atto misure adeguate che assicurano, per il caso in cui venga individuato un caso di sospetta frode, dei meccanismi chiari sia per il reporting di casi sospetti di frode sia di carenze nei controlli, in modo tale da garantire un sufficiente coordinamento con l'AdA, le autorità investigative competenti dello Stato membro, la Commissione e l'OLAF.</t>
  </si>
  <si>
    <t>7.6</t>
  </si>
  <si>
    <t>7.7</t>
  </si>
  <si>
    <t>Sono in atto processi adeguati per dare seguito a eventuali casi sospetti di frode e ai relativi recuperi dei fondi dell'UE che sono stati spesi
in maniera fraudolenta.</t>
  </si>
  <si>
    <t>Esistono procedure di follow-up che consentono di esaminare eventuali processi, procedure o controlli connessi alla frode potenziale o effettiva e di utilizzare i dati così ottenuti ai fini del successivo riesame della valutazione dei rischi di frode.</t>
  </si>
  <si>
    <t>Requisito chiave 
n. 8</t>
  </si>
  <si>
    <t>Procedure appropriate per preparare la dichiarazione di gestione e il riepilogo annuale delle relazioni finali di audit e dei controlli effettuati</t>
  </si>
  <si>
    <t>8.1</t>
  </si>
  <si>
    <t>8.2</t>
  </si>
  <si>
    <t>8.3</t>
  </si>
  <si>
    <t>8.4</t>
  </si>
  <si>
    <t>Per la preparazione del resoconto annuale, sono in atto procedure adeguate per: a) riesaminare opportunamente e dare seguito ai risultati finali di tutte le attività di audit e di tutti i controlli eseguiti dagli organismi pertinenti ciascun programma, comprese le verifiche di gestione svolte dall'AdG o eseguite per conto di quest'ultima dagli OI, le attività di audit svolte dall'AdA o sotto la sua supervisione e le attività di audit dell'UE; b) analizzare la natura e la portata degli errori e delle debolezze individuate nei sistemi e garantire che sia dato seguito a tali carenze (azioni correttive intraprese o programmate); c) attuare azioni preventive e correttive qualora siano individuati errori sistemici.</t>
  </si>
  <si>
    <t>La dichiarazione di gestione dovrà essere basata sul resoconto annuale e dovrà essere elaborata secondo il modello stabilito nel pertinente regolamento di esecuzione della Commissione.</t>
  </si>
  <si>
    <t>L'attività di preparazione del resoconto annuale e della dichiarazione di gestione dovrà essere opportunamente documentata.</t>
  </si>
  <si>
    <t>Il resoconto annuale e la dichiarazione di gestione nonché le informazioni di supporto e i documenti giustificativi sono messi a disposizione dell'AdA in tempo utile per consentirle di svolgere la sua valutazione. A tal fine è stabilito un adeguato calendario interno.</t>
  </si>
  <si>
    <t>Riferimento normativo:
Articolo 125, paragrafo 4, lettera e), del Regolamento (UE) n. 1303/2013</t>
  </si>
  <si>
    <t>Riferimento normativo:
Articolo 72, lettera h), articolo 122, paragrafo 2, articolo 125, paragrafo 4, lettera c), del Regolamento (UE) n. 1303/2013</t>
  </si>
  <si>
    <t>Riferimento normativo:
Articolo 72, lettera d), articolo 112, paragrafo 3, articolo 122, paragrafo 3, articolo 125, paragrafo 2, lettere a), d) e e), paragrafo 4, lettera d) e paragrafo 8, articolo 140 del Regolamento (UE) n. 1303/2013</t>
  </si>
  <si>
    <t>Riferimento normativo:
Articolo 72, lettera g), articolo 122, paragrafo 3, articolo 140, articolo 125, paragrafo 4, lettera d) e paragrafo 8 del Regolamento (UE) n. 1303/2013</t>
  </si>
  <si>
    <t>Riferimento normativo:
Articolo 72, lettere c) e h), articolo 125, paragrafo 4, lettera a), e paragrafi 5 e 6 del Regolamento (UE) n. 1303/2013</t>
  </si>
  <si>
    <t>Riferimento normativo:
Articolo 125, paragrafo 3, lettera c), del Regolamento (UE) n. 1303/2013</t>
  </si>
  <si>
    <t>Valutazione sistema di gestione e controllo AdG/OI</t>
  </si>
  <si>
    <t>RC 1</t>
  </si>
  <si>
    <t>RC 2</t>
  </si>
  <si>
    <t>RC 3</t>
  </si>
  <si>
    <t>RC 4</t>
  </si>
  <si>
    <t>RC 5</t>
  </si>
  <si>
    <t>RC 6</t>
  </si>
  <si>
    <t>RC 7</t>
  </si>
  <si>
    <t>RC 8</t>
  </si>
  <si>
    <t>1.1.1</t>
  </si>
  <si>
    <t>1.1.2</t>
  </si>
  <si>
    <t>1.1.3</t>
  </si>
  <si>
    <t>1.1.4</t>
  </si>
  <si>
    <t>1.1.5</t>
  </si>
  <si>
    <t>1.1.6</t>
  </si>
  <si>
    <t>1.1.7</t>
  </si>
  <si>
    <t>1.1.8</t>
  </si>
  <si>
    <t>1.2.1</t>
  </si>
  <si>
    <t>1.2.2</t>
  </si>
  <si>
    <t>1.2.3</t>
  </si>
  <si>
    <t>Esistono deleghe formali per specifiche funzioni all'OI?</t>
  </si>
  <si>
    <t>1.1.9</t>
  </si>
  <si>
    <t>1.1.10</t>
  </si>
  <si>
    <t>1.1.11</t>
  </si>
  <si>
    <t>1.3.1</t>
  </si>
  <si>
    <t>1.3.2</t>
  </si>
  <si>
    <t>1.3.3</t>
  </si>
  <si>
    <t>1.3.4</t>
  </si>
  <si>
    <t>L'atto di delega all'OI è conforme e definisce in modo chiaro le responsabilità e gli obblighi affidati all'OI?</t>
  </si>
  <si>
    <t>Nello specifico, viene verificata la  capacità dell'OI di svolgere i compiti delegati?</t>
  </si>
  <si>
    <t>Tali manuali includono:</t>
  </si>
  <si>
    <t>- Procedure riguardanti domande di sovvenzione, valutazione delle domande, selezione ai fini del finanziamento</t>
  </si>
  <si>
    <t>- Procedure per istituire misure antifrode efficaci e proporzionate</t>
  </si>
  <si>
    <t>1.4.1</t>
  </si>
  <si>
    <t>1.4.2</t>
  </si>
  <si>
    <t>1.4.2.1</t>
  </si>
  <si>
    <t>1.4.2.2</t>
  </si>
  <si>
    <t>1.4.2.3</t>
  </si>
  <si>
    <t>1.4.2.4</t>
  </si>
  <si>
    <t>1.4.2.5</t>
  </si>
  <si>
    <t>1.4.2.6</t>
  </si>
  <si>
    <t>1.4.2.7</t>
  </si>
  <si>
    <t>1.4.2.8</t>
  </si>
  <si>
    <t>1.4.2.9</t>
  </si>
  <si>
    <t>1.4.2.10</t>
  </si>
  <si>
    <t>1.4.3</t>
  </si>
  <si>
    <t>1.5.1</t>
  </si>
  <si>
    <t>1.5.2</t>
  </si>
  <si>
    <t>1.5.3</t>
  </si>
  <si>
    <t>1.5.4</t>
  </si>
  <si>
    <t>I controlli svolti sull'OI sono adeguatamente formalizzati?</t>
  </si>
  <si>
    <t>1.5.5</t>
  </si>
  <si>
    <t>Se si, sono state individuate delle procedure che regolino il funzionamento della su indicata struttura?</t>
  </si>
  <si>
    <t>1.6.1</t>
  </si>
  <si>
    <t>1.6.1.1</t>
  </si>
  <si>
    <t>1.6.1.2</t>
  </si>
  <si>
    <t>2.3.1</t>
  </si>
  <si>
    <t>2.3.2</t>
  </si>
  <si>
    <t>2.3.3</t>
  </si>
  <si>
    <t>2.3.4</t>
  </si>
  <si>
    <t>2.3.5</t>
  </si>
  <si>
    <t>Tali criteri di selezione garantiscono il contributo delle operazioni al conseguimento degli obiettivi e dei risultati specifici della pertinente priorità?</t>
  </si>
  <si>
    <t>Tali criteri di selezione sono non discriminatori e trasparenti?</t>
  </si>
  <si>
    <t>Tali criteri di selezione tengono conto della promozione della parità tra uomini e donne e dei principi di sviluppo sostenibile?</t>
  </si>
  <si>
    <t>2.2.1</t>
  </si>
  <si>
    <t>2.2.2</t>
  </si>
  <si>
    <t>2.2.3</t>
  </si>
  <si>
    <t>2.2.4</t>
  </si>
  <si>
    <t>Esiste documentazione adeguata dell'istruttoria svolta per la selezione delle domande (Atti verbali, ecc.) in cui vengano altresì specificate le verifiche svolte, il numero delle offerte presentate e quelle escluse nonché il motivo dell'esclusione?</t>
  </si>
  <si>
    <t xml:space="preserve">- che l'operazione selezionata rientri nell'ambito di applicazione del fondo o dei fondi interessati e possa essere attribuita a una categoria di operazione;
</t>
  </si>
  <si>
    <t xml:space="preserve">- il beneficiario abbia la capacità amministrativa, finanziaria e operativa per soddisfare le condizioni necessarie per l'erogazione del sostegno;
</t>
  </si>
  <si>
    <t>Tutte le verifiche in precedenza indicate sono opportunamente documentate?</t>
  </si>
  <si>
    <t>2.4.2</t>
  </si>
  <si>
    <t>2.4.3</t>
  </si>
  <si>
    <t>2.4.4</t>
  </si>
  <si>
    <t>2.4.6</t>
  </si>
  <si>
    <t>2.4.7</t>
  </si>
  <si>
    <t>2.4.9</t>
  </si>
  <si>
    <t>2.4.9.1</t>
  </si>
  <si>
    <t>2.4.9.2</t>
  </si>
  <si>
    <t>2.4.9.3</t>
  </si>
  <si>
    <t>2.4.10</t>
  </si>
  <si>
    <t>2.4.11</t>
  </si>
  <si>
    <t>2.4.12</t>
  </si>
  <si>
    <t>2.4.14</t>
  </si>
  <si>
    <t>2.4.15</t>
  </si>
  <si>
    <t>Le decisioni di accoglimento o di rigetto di candidature o progetti sono state assunte da un soggetto opportunamente autorizzato in seno all'organismo responsabile designato?</t>
  </si>
  <si>
    <t>2.5.1</t>
  </si>
  <si>
    <t>2.5.2</t>
  </si>
  <si>
    <t>2.5.3</t>
  </si>
  <si>
    <t>3.1.1</t>
  </si>
  <si>
    <t>3.1.4</t>
  </si>
  <si>
    <t>Esistono delle norme nazionali chiare e non ambigue in materia di ammissibilità definite per il programma?</t>
  </si>
  <si>
    <t>Tali norme nazionali in materia di ammissibilità sono effettivamente applicate al Programma Operativo?</t>
  </si>
  <si>
    <t>Tali norme nazionali in materia di ammissibilità sono formalizzate ed adeguatamente diffuse?</t>
  </si>
  <si>
    <t>Concretamente i beneficiari hanno accesso alle informazioni necessarie (condizioni specifiche relative ai prodotti/servizi da fornire, al piano di finanziamento, ai termini per l'esecuzione, alle modalità di conservazione dei documenti, ecc.)?</t>
  </si>
  <si>
    <t>Concretamente i beneficiari hanno accesso ad un appropriato livello di guida (volantini, libretti, seminari, workshop, siti web...)?</t>
  </si>
  <si>
    <t xml:space="preserve">Le verifiche in loco di singole operazioni possono essere svolte a campione dall'AdG o dai relativi OI. </t>
  </si>
  <si>
    <t xml:space="preserve">Dovranno essere predisposte procedure scritte e liste di controllo esaustive da utilizzare per le verifiche di gestione al fine di rilevare eventuali inesattezze rilevanti. </t>
  </si>
  <si>
    <t>Esistono procedure scritte per lo svolgimento delle verifiche di gestione?</t>
  </si>
  <si>
    <t>Le verifiche di gestione comprendono:
a) verifiche amministrative rispetto a ciascuna richiesta di rimborso presentata dai beneficiari;
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t>
  </si>
  <si>
    <t>La procedura per le richieste di rimborso dei beneficiari è adeguatamente definita?</t>
  </si>
  <si>
    <t>Sono formalizzati dei verbali di campionamento che descrivano il metodo di campionamento utilizzato, l'analisi del rischio svolta e che identifichino le operazioni selezionate?</t>
  </si>
  <si>
    <t>a. la correttezza della domanda di rimborso;</t>
  </si>
  <si>
    <t>c. la conformità al progetto approvato;</t>
  </si>
  <si>
    <t>d. la conformità al tasso di finanziamento approvato (laddove applicabile);</t>
  </si>
  <si>
    <t>e. la conformità alle pertinenti norme in materia di ammissibilità e alle norme nazionali e dell'Unione in materia di appalti pubblici, aiuti di Stato, ambiente, strumenti finanziari, sviluppo sostenibile, pubblicità, pari opportunità e non discriminazione;</t>
  </si>
  <si>
    <t>h. il sistema di contabilità separata o un codice contabile adeguato per tutte le transazioni relative a un'operazione nel caso di operazioni rimborsate sulla base dei costi ammissibili effettivamente sostenuti. Tale sistema di contabilità separata o i codici contabili adeguati consentono di verificare (1) la corretta ripartizione delle spese che si riferiscono solo in parte all'operazione cofinanziata e (2) determinati tipi di spesa che sono considerati ammissibili soltanto entro determinati limiti o proporzionalmente ad altri costi.</t>
  </si>
  <si>
    <t>Esiste una procedura scritta per l'adeguata conservazione dei documenti comprovanti le verifiche amministrative e le verifiche in loco, comprese le attività svolte e i risultati ottenuti?</t>
  </si>
  <si>
    <t>I documenti comprovanti lo svolgimento delle verifiche amministrative e delle verifiche in loco, comprese le attività svolte e i risultati ottenuti sono adeguatamente conservati?</t>
  </si>
  <si>
    <t>Informazioni adeguate ai beneficiari sulle condizioni applicabili in relazione alle operazioni selezionate</t>
  </si>
  <si>
    <t>Sistema affidabile di raccolta, registrazione e conservazione dei dati a fini di sorveglianza, valutazione, gestione finanziaria, verifica e audit, collegato anche ai sistemi per lo scambio elettronico di dati con i beneficiari</t>
  </si>
  <si>
    <t>3.2.1</t>
  </si>
  <si>
    <t>3.2.2</t>
  </si>
  <si>
    <t>3.2.3</t>
  </si>
  <si>
    <t>3.3.1</t>
  </si>
  <si>
    <t>3.3.2</t>
  </si>
  <si>
    <t>3.3.3</t>
  </si>
  <si>
    <t>4.1.2</t>
  </si>
  <si>
    <t>4.1.3</t>
  </si>
  <si>
    <t>4.1.5</t>
  </si>
  <si>
    <t>4.1.6</t>
  </si>
  <si>
    <t>4.1.7</t>
  </si>
  <si>
    <t>4.1.10</t>
  </si>
  <si>
    <t>4.1.11</t>
  </si>
  <si>
    <t>4.1.12</t>
  </si>
  <si>
    <t>4.1.13</t>
  </si>
  <si>
    <t>4.2.1</t>
  </si>
  <si>
    <t>4.2.2</t>
  </si>
  <si>
    <t>4.2.4</t>
  </si>
  <si>
    <t>4.2.5</t>
  </si>
  <si>
    <t>4.2.6</t>
  </si>
  <si>
    <t>4.2.7</t>
  </si>
  <si>
    <t>4.2.8</t>
  </si>
  <si>
    <t>4.2.9</t>
  </si>
  <si>
    <t>4.3.1</t>
  </si>
  <si>
    <t>4.3.2</t>
  </si>
  <si>
    <t>4.3.3</t>
  </si>
  <si>
    <t>4.3.4</t>
  </si>
  <si>
    <t>4.3.5</t>
  </si>
  <si>
    <t>4.3.6</t>
  </si>
  <si>
    <t>4.3.7</t>
  </si>
  <si>
    <t>4.3.8</t>
  </si>
  <si>
    <t>4.3.9</t>
  </si>
  <si>
    <t>4.3.10</t>
  </si>
  <si>
    <t>4.3.11</t>
  </si>
  <si>
    <t>4.3.12</t>
  </si>
  <si>
    <t>4.4.1</t>
  </si>
  <si>
    <t>4.4.2</t>
  </si>
  <si>
    <t>4.4.3</t>
  </si>
  <si>
    <t>4.5.1</t>
  </si>
  <si>
    <t>4.5.2</t>
  </si>
  <si>
    <t>4.5.4</t>
  </si>
  <si>
    <t>Per ogni operazione, la pista di controllo comprende, a seconda dei casi, le specifiche tecniche e il piano di finanziamento, i documenti riguardanti l'approvazione della sovvenzione, la documentazione relativa alle procedure di aggiudicazione degli appalti pubblici, le relazioni del beneficiario e le relazioni sulle verifiche e sugli audit effettuati?</t>
  </si>
  <si>
    <t>Per gli strumenti finanziari, la pista di controllo comprende i documenti giustificativi di cui all'articolo 9, paragrafo 1, lettera e), del regolamento 480/2014?</t>
  </si>
  <si>
    <t>Le versioni conservate rispettano i requisiti giuridici nazionali e sono affidabili ai fini dell'attività di audit?</t>
  </si>
  <si>
    <t xml:space="preserve">La conservazione informatizzata dei documenti avviene in conformità alle procedure di certificazione della conformità dei documenti conservati su supporti comunemente accettati al documento originale stabilita dalle autorità nazionali?
</t>
  </si>
  <si>
    <t>5.1.1</t>
  </si>
  <si>
    <t>5.1.2</t>
  </si>
  <si>
    <t>5.1.3</t>
  </si>
  <si>
    <t>5.1.4</t>
  </si>
  <si>
    <t>5.1.5</t>
  </si>
  <si>
    <t>5.1.6</t>
  </si>
  <si>
    <t>Per i costi di cui ai punti 5.1.4 e 5.1.5, la pista di controllo consente di verificare che il metodo di calcolo utilizzato dall'autorità di gestione sia conforme all'articolo 67, paragrafo 5, e all'articolo 68, paragrafo 1, del regolamento (UE) n. 1303/2013, nonché all'articolo 14, paragrafo 3, del regolamento (UE) n. 1304/2013?</t>
  </si>
  <si>
    <t>5.1.7</t>
  </si>
  <si>
    <t>5.1.8</t>
  </si>
  <si>
    <t>5.1.9</t>
  </si>
  <si>
    <t>5.1.10</t>
  </si>
  <si>
    <t>5.1.11</t>
  </si>
  <si>
    <t>5.1.12</t>
  </si>
  <si>
    <t>5.1.13</t>
  </si>
  <si>
    <t>5.2.1</t>
  </si>
  <si>
    <t>5.2.2</t>
  </si>
  <si>
    <t>5.2.3</t>
  </si>
  <si>
    <t>5.3.1</t>
  </si>
  <si>
    <t>5.3.2</t>
  </si>
  <si>
    <t>5.3.3</t>
  </si>
  <si>
    <t>5.3.4</t>
  </si>
  <si>
    <t>Esistono delle procedure per un sistema di raccolta, registrazione e conservazione informatizzata dei dati relativi a ciascuna operazione?</t>
  </si>
  <si>
    <t>Tale sistema di sorveglianza è operativo?</t>
  </si>
  <si>
    <t>Tale sistema di sorveglianza include i dati relativi a ciascuna operazione indicati nell'Allegato III del Regolamento 480/2014?</t>
  </si>
  <si>
    <t>Per le operazioni sostenute dal FSE, tale sistema di sorveglianza comprende i dati sui singoli partecipanti e, se necessario, una ripartizione per sesso dei dati sugli indicatori ove richiesto dal FSE?</t>
  </si>
  <si>
    <t>Sono previste modalità automatizzate di verifica della qualità dei dati e adeguati dispositivi/procedure  per l'accesso al sistema di sorveglianza?</t>
  </si>
  <si>
    <t>Tali procedure di aggregazione dei dati sono effettivamente implementate, ove ciò sia necessario, ai fini della sorveglianza, della valutazione, della gestione finanziaria, della verifica e dell'audit?</t>
  </si>
  <si>
    <t>Per il FSE i dati sono registrati e conservati in modo da consentire alle autorità di gestione di svolgere i compiti di sorveglianza e valutazione conformemente alle prescrizioni di cui all'articolo 56 del regolamento (UE) n. 1303/2013 (valutazione durante il periodo di programmazione) e agli articoli 5 (indicatori) e 19 del regolamento (UE) n. 1304/2013 (monitoraggio e valutazione) e agli allegati I e II del Regolamento 1304/2013?</t>
  </si>
  <si>
    <t>Esistono procedure adeguate per garantire la riservatezza dei dati, l'autenticazione del mittente e la conservazione dei dati e dei documenti?</t>
  </si>
  <si>
    <t>Il sistema di sorveglianza consente la tracciabilità dei dati?</t>
  </si>
  <si>
    <t>Tale sistema di sorveglianza permette alle diverse autorità del programma di essere informate sui controlli ed irregolarità rilevate a livello di sistema e singole operazioni al fine di tenerne conto per le azioni correttive da intraprendere e nelle successive attestazioni/certificazioni della spesa?</t>
  </si>
  <si>
    <t>6.1.1</t>
  </si>
  <si>
    <t>6.1.2</t>
  </si>
  <si>
    <t>6.1.3</t>
  </si>
  <si>
    <t>6.1.4</t>
  </si>
  <si>
    <t>6.1.5</t>
  </si>
  <si>
    <t>6.1.6</t>
  </si>
  <si>
    <t>6.1.7</t>
  </si>
  <si>
    <t>6.1.8</t>
  </si>
  <si>
    <t>6.1.9</t>
  </si>
  <si>
    <t>6.1.10</t>
  </si>
  <si>
    <t>6.1.11</t>
  </si>
  <si>
    <t>6.2.1</t>
  </si>
  <si>
    <t>6.2.2</t>
  </si>
  <si>
    <t>6.2.3</t>
  </si>
  <si>
    <t>6.2.4</t>
  </si>
  <si>
    <t>6.2.5</t>
  </si>
  <si>
    <t>6.2.6</t>
  </si>
  <si>
    <t>6.2.7</t>
  </si>
  <si>
    <t>6.3.1</t>
  </si>
  <si>
    <t>6.3.2</t>
  </si>
  <si>
    <t>6.3.3</t>
  </si>
  <si>
    <t>6.3.4</t>
  </si>
  <si>
    <t>6.3.5</t>
  </si>
  <si>
    <t>6.3.6</t>
  </si>
  <si>
    <t>6.3.7</t>
  </si>
  <si>
    <t>6.3.8</t>
  </si>
  <si>
    <t>6.3.9</t>
  </si>
  <si>
    <t>6.3.10</t>
  </si>
  <si>
    <t>6.3.11</t>
  </si>
  <si>
    <t>Sono stati sviluppati degli indicatori di frode specifici (cartellini rossi) in grado di rilevare situazioni specifiche di frode?</t>
  </si>
  <si>
    <t>Sono state adottare misure antifrode efficaci e proporzionate tenendo conto dei rischi individuati?</t>
  </si>
  <si>
    <t xml:space="preserve">La valutazione dei rischi di frode è condotta ogni anno, oppure ogni due anni, in base ai livelli di rischio? </t>
  </si>
  <si>
    <t>I risultati della valutazione sono stati approvati dai dirigenti dell'AdG?</t>
  </si>
  <si>
    <t>I sistemi di gestione e di controllo consentono di prevenire, rilevare e  correggere le irregolarità, comprese le frodi, e di recuperare gli importi indebitamente versati, compresi, se del caso, gli interessi?</t>
  </si>
  <si>
    <t>Il tempo e le risorse destinati alla valutazione dei rischi di frode sono sufficienti?</t>
  </si>
  <si>
    <t>Nel processo di valutazione dei rischi si è tenuto conto di fonti di informazione quali le relazioni di audit e sulle frodi?</t>
  </si>
  <si>
    <t>Il processo di autovalutazione è stato documentato chiaramente, in modo da permettere un accurato riesame delle conclusioni?</t>
  </si>
  <si>
    <t>Esiste un'adeguata supervisione e/o coinvolgimento nel processo di valutazione del rischio di frode dei più alti livelli della direzione?</t>
  </si>
  <si>
    <t>L'autorità di gestione ha sviluppato un approccio strutturato nella lotta alla frode?</t>
  </si>
  <si>
    <t>Tale politica antifrode include:</t>
  </si>
  <si>
    <t>- strategie per lo sviluppo di una cultura antifrode;</t>
  </si>
  <si>
    <t>-  assegnazione delle responsabilità nella lotta alla frode;</t>
  </si>
  <si>
    <t>- meccanismi di segnalazione di presunte frodi;</t>
  </si>
  <si>
    <t>- cooperazione tra i diversi soggetti.</t>
  </si>
  <si>
    <t>Tale politica antifrode è stata divulgata a tutto il personale, anche sull'intranet, in modo tale che sia chiaro che è attuata in modo attivo, con regolari aggiornamenti su questioni connesse alle frodi e relazioni sui risultati delle indagini sulle frodi?</t>
  </si>
  <si>
    <t>7.2.1</t>
  </si>
  <si>
    <t>7.2.2</t>
  </si>
  <si>
    <t>7.2.3</t>
  </si>
  <si>
    <t>7.2.4</t>
  </si>
  <si>
    <t>7.2.4.1</t>
  </si>
  <si>
    <t>7.2.4.2</t>
  </si>
  <si>
    <t>7.2.4.3</t>
  </si>
  <si>
    <t>7.2.4.4</t>
  </si>
  <si>
    <t>7.2.5</t>
  </si>
  <si>
    <t>7.2.6</t>
  </si>
  <si>
    <t>Esistono delle procedure adeguate per dare seguito a eventuali casi sospetti di frode?</t>
  </si>
  <si>
    <t>In caso di sospetta frode sono adottare misure correttive, sanzioni amministrative incluse, se del caso?</t>
  </si>
  <si>
    <t>I membri del personale che segnalino irregolarità o presunte frodi sono tutelati dalle ritorsioni?</t>
  </si>
  <si>
    <t>Esiste una chiara assegnazione delle responsabilità riguardanti la verifica dell'efficacia del funzionamento di tali sistemi per la prevenzione, l'individuazione e la rettifica delle frodi?</t>
  </si>
  <si>
    <t>Sono state implementate attività volte allo sviluppo di una cultura "etica" (dichiarazioni d'intenti, impostazione data dai livelli più alti, codice di condotta)?</t>
  </si>
  <si>
    <t>Sono stati attentamente analizzati i documenti messi a disposizione dalla CE per gli indicatori di frode (quali a titolo esemplificativo: COCOF 09/0003/00 del 18.2.2009 – Nota di informazione sugli indicatori di frode per il FESR, l'FSE e l'SC, Raccolta di casi anonimizzati dell'OLAF – Azioni strutturali, Guida pratica dell'OLAF sul conflitto di interessi, Guida pratica dell'OLAF sui documenti contraffatti)?</t>
  </si>
  <si>
    <t>Tale procedura è diffusa a tutto il personale, in modo tale che lo stesso sappia a chi segnalare un presunto comportamento o controllo fraudolento?</t>
  </si>
  <si>
    <t>L'AdG dispone di procedure per segnalare le frodi sia internamente che all'Ufficio europeo per la lotta antifrode (OLAF)?</t>
  </si>
  <si>
    <t xml:space="preserve">I casi di frode sono regolarmente segnalati all'OLAF secondo una congrua tempistica? </t>
  </si>
  <si>
    <t>7.1.1</t>
  </si>
  <si>
    <t>7.1.2</t>
  </si>
  <si>
    <t>7.1.3</t>
  </si>
  <si>
    <t>7.1.4</t>
  </si>
  <si>
    <t>7.1.5</t>
  </si>
  <si>
    <t>7.1.6</t>
  </si>
  <si>
    <t>7.1.7</t>
  </si>
  <si>
    <t>7.1.8</t>
  </si>
  <si>
    <t>7.1.9</t>
  </si>
  <si>
    <t>7.1.10</t>
  </si>
  <si>
    <t>7.1.11</t>
  </si>
  <si>
    <t>7.1.12</t>
  </si>
  <si>
    <t>7.1.13</t>
  </si>
  <si>
    <t>7.1.14</t>
  </si>
  <si>
    <t>7.1.15</t>
  </si>
  <si>
    <t>7.1.16</t>
  </si>
  <si>
    <t>7.1.17</t>
  </si>
  <si>
    <t>7.1.18</t>
  </si>
  <si>
    <t>7.1.19</t>
  </si>
  <si>
    <t>7.2.7</t>
  </si>
  <si>
    <t>7.3.1</t>
  </si>
  <si>
    <t>7.3.2</t>
  </si>
  <si>
    <t>7.3.3</t>
  </si>
  <si>
    <t>7.3.4</t>
  </si>
  <si>
    <t>7.3.5</t>
  </si>
  <si>
    <t>7.3.6</t>
  </si>
  <si>
    <t>7.3.7</t>
  </si>
  <si>
    <t>7.4.1</t>
  </si>
  <si>
    <t>7.4.2</t>
  </si>
  <si>
    <t>7.4.3</t>
  </si>
  <si>
    <t>7.5.1</t>
  </si>
  <si>
    <t>7.5.2</t>
  </si>
  <si>
    <t>7.5.3</t>
  </si>
  <si>
    <t>7.5.4</t>
  </si>
  <si>
    <t>7.5.5</t>
  </si>
  <si>
    <t>7.5.6</t>
  </si>
  <si>
    <t>7.6.1</t>
  </si>
  <si>
    <t>7.6.2</t>
  </si>
  <si>
    <t>7.6.3</t>
  </si>
  <si>
    <t>7.6.4</t>
  </si>
  <si>
    <t>7.7.1</t>
  </si>
  <si>
    <t>7.7.2</t>
  </si>
  <si>
    <t>L'AdG effettua un riesame approfondito e tempestivo di tutti i casi di frode presunta e accertata verificatisi, al fine di riesaminare la valutazione dei rischi di frode e migliorare il sistema interno di gestione e controllo, se opportuno?</t>
  </si>
  <si>
    <t>Per la preparazione del resoconto annuale, esistono procedure adeguate che consentono di procedere ad un riesame e follow up dei risultati finali di tutte le attività di audit e di tutti i controlli eseguiti dagli organismi coinvolti in ciascun programma (comprese le verifiche di gestione svolte dall'AdG o eseguite per conto di quest'ultima dagli OI, le attività di audit svolte dall'AdA o sotto la sua supervisione e le attività di audit dell'UE)?</t>
  </si>
  <si>
    <t xml:space="preserve">Per la preparazione del resoconto annuale, esistono procedure adeguate che consentono di analizzare la natura e la portata degli errori e delle debolezze individuate nei sistemi e garantire che sia dato seguito a tali carenze (azioni correttive intraprese o programmate)? </t>
  </si>
  <si>
    <t>Per la preparazione del resoconto annuale, esistono procedure adeguate ai fini dell'attuazione di azioni preventive e correttive qualora siano individuati errori sistemici?</t>
  </si>
  <si>
    <t>8.1.1</t>
  </si>
  <si>
    <t>8.1.2</t>
  </si>
  <si>
    <t>8.1.3</t>
  </si>
  <si>
    <t>L'AdG ha predisposto il  resoconto annuale da trasmettere alla CE entro il 15 febbraio dell'esercizio successivo ai sensi dell'art. 59, par. 5 del Reg. 996/2012?</t>
  </si>
  <si>
    <t>- le informazioni sono presentate correttamente, complete ed esatte,</t>
  </si>
  <si>
    <t>- le spese sono state effettuate per le finalità previste, quali definite nella normativa settoriale,</t>
  </si>
  <si>
    <t>- i sistemi di controllo predisposti offrono le necessarie garanzie quanto alla legittimità e regolarità delle operazioni sottostanti.</t>
  </si>
  <si>
    <t>Tale dichiarazione di gestione attesta, ai sensi dell'art. 59, par. 5 del Reg. 996/2012, che:</t>
  </si>
  <si>
    <t>La dichiarazione di gestione è stata elaborata secondo il modello previsto dal regolamento di esecuzione della CE?</t>
  </si>
  <si>
    <t>Tale tempistica è congrua?</t>
  </si>
  <si>
    <t>Tale tempistica è stata rispettata?</t>
  </si>
  <si>
    <t>L'AdA ha ricevuto il resoconto annuale e la dichiarazione di gestione nonché le informazioni di supporto e i documenti giustificativi in tempo utile per consentirle di svolgere la sua valutazione?</t>
  </si>
  <si>
    <t>8.1.4</t>
  </si>
  <si>
    <t>8.2.1</t>
  </si>
  <si>
    <t>8.2.2</t>
  </si>
  <si>
    <t>8.2.2.1</t>
  </si>
  <si>
    <t>8.2.2.2</t>
  </si>
  <si>
    <t>8.2.2.3</t>
  </si>
  <si>
    <t>8.2.3</t>
  </si>
  <si>
    <t>8.3.1</t>
  </si>
  <si>
    <t>8.4.1</t>
  </si>
  <si>
    <t>8.4.2</t>
  </si>
  <si>
    <t>8.4.3</t>
  </si>
  <si>
    <t>8.4.4</t>
  </si>
  <si>
    <t>1.4.2.11</t>
  </si>
  <si>
    <t>1.4.2.12</t>
  </si>
  <si>
    <t>2.1.1</t>
  </si>
  <si>
    <t>2.1.2</t>
  </si>
  <si>
    <t>2.1.3</t>
  </si>
  <si>
    <t>2.1.4</t>
  </si>
  <si>
    <t>2.1.5</t>
  </si>
  <si>
    <t>2.1.6</t>
  </si>
  <si>
    <t>2.1.7</t>
  </si>
  <si>
    <t>2.1.8</t>
  </si>
  <si>
    <t>2.1.9</t>
  </si>
  <si>
    <t>2.1.10</t>
  </si>
  <si>
    <t>2.1.11</t>
  </si>
  <si>
    <t>Tale sistema di sorveglianza è integrato e condiviso tra tutte le autorità/organismi coinvolti nel Programma Operativo?</t>
  </si>
  <si>
    <t>Le misure antifrode sono strutturate attorno ai quattro elementi chiave del ciclo della lotta antifrode: prevenzione, individuazione, correzione e repressione.</t>
  </si>
  <si>
    <t>Criteri di designazione correlati
(allegato XIII dell'RDC)</t>
  </si>
  <si>
    <t>1. i) / 1. ii)</t>
  </si>
  <si>
    <t>1. iv)</t>
  </si>
  <si>
    <t>1. i)</t>
  </si>
  <si>
    <t>1. ii) / 3.A.</t>
  </si>
  <si>
    <t>1. ii)</t>
  </si>
  <si>
    <t>3.A. i)</t>
  </si>
  <si>
    <t>3.A. v) / 3.A. ix)</t>
  </si>
  <si>
    <t>3.A. ix)</t>
  </si>
  <si>
    <t>3.A. ii) e iii)</t>
  </si>
  <si>
    <t>3.A. ii)</t>
  </si>
  <si>
    <t>3.A. i) / 3.A. ii) / 3.A. iii) / 3.A. v)</t>
  </si>
  <si>
    <t>3.A. ii) / 3.A. vii)</t>
  </si>
  <si>
    <t>3.A. ii) / 3.B. iv) / 4.B.</t>
  </si>
  <si>
    <t>3.A. iv) / 3.A. vii)</t>
  </si>
  <si>
    <t>3.A. vii)</t>
  </si>
  <si>
    <t>3.A. iv) e 4.A. i) e ii)</t>
  </si>
  <si>
    <t>3.A. iv) e (vii) e 4.A. i) e ii)</t>
  </si>
  <si>
    <t>3.A. iv)</t>
  </si>
  <si>
    <t>3.A. vi)</t>
  </si>
  <si>
    <t>3.A viii)</t>
  </si>
  <si>
    <t>Valutaz. criterio di valutazione* (proposto)</t>
  </si>
  <si>
    <t>Valutazione RC* (GIUDIZIO PROF.)</t>
  </si>
  <si>
    <t>Valutaz. RC (PROPOSTA)</t>
  </si>
  <si>
    <t>1.5.6</t>
  </si>
  <si>
    <t>Viene monitorato periodicamente l'avanzamento delle attività dell'OI (in termini di procedure attivate, spesa certificata ecc.)?</t>
  </si>
  <si>
    <t>Sono in atto adeguate procedure volte ad assicurare un controllo effettivo dei compiti delegati agli OI sulla base di opportuni meccanismi
di reporting (esame della metodologia dell'OI, revisione periodica dei risultati riportati dall'OI, compresa, ove possibile, la ripetizione a
campione dell'attività svolta dall'OI).</t>
  </si>
  <si>
    <t>4.2.11</t>
  </si>
  <si>
    <t>Esistono adeguate procedure per consentire l'aggregazione dei dati ai sensi dell'art. 24 par. 2 del Reg. 480/2014?</t>
  </si>
  <si>
    <t>La documentazione relativa alla preparazione del resoconto annuale e della dichiarazione di gestione è opportunamente conservata?</t>
  </si>
  <si>
    <t xml:space="preserve">Esiste un atto adeguato di designazione formale dell’Autorità di Gestione/RdA? </t>
  </si>
  <si>
    <t>In attuazione del PRA è stata disposta l'assegnazione delle risorse umane ai vari livelli e per le varie funzioni dell'organizzazione dell'AdG/RdA?</t>
  </si>
  <si>
    <t>1.2.5</t>
  </si>
  <si>
    <t>1.2.6</t>
  </si>
  <si>
    <t>2.1.13</t>
  </si>
  <si>
    <t>I mezzi utilizzati per la pubblicazione degli inviti/avvisi sono adeguati ovvero sono in grado di rivolgersi a tutti i potenziali beneficiari, senza compiere alcuna discriminazione?</t>
  </si>
  <si>
    <t>Gli inviti a presentare le candidature/avvisi devono essere pubblicati. Gli inviti a presentare proposte sono pubblicizzati in modo tale da rivolgersi
a tutti i potenziali beneficiari e contengono una descrizione chiara della procedura di selezione utilizzata nonché dei diritti e degli obblighi dei
beneficiari.</t>
  </si>
  <si>
    <t>Gli inviti a presentare le candidature/avvisi contengono una descrizione chiara della procedura di selezione utilizzata?</t>
  </si>
  <si>
    <t>Gli inviti a presentare le candidature/avvisi contengono una descrizione chiara dei diritti e degli obblighi dei beneficiari?</t>
  </si>
  <si>
    <t>Tutte le candidature pervenute devono essere registrate. Le candidature devono essere registrate all'atto della ricezione, la prova del recapito è consegnata a ciascun candidato e sono conservati i documenti relativi allo stato di approvazione di ciascuna candidatura.</t>
  </si>
  <si>
    <t>** da valutare in relazione alle indicazioni "bloccanti" (o particolarmente gravi) contemplate in “Linee Guida per la Commissione e gli Stati membri su una metodologia comune per la valutazione dei sistemi di gestione e controllo” – EGESIF 14-0010 del 18.12.2014</t>
  </si>
  <si>
    <t>pesatura RC</t>
  </si>
  <si>
    <t>- Procedure per il monitoraggio delle irregolarità e per il recupero degli importi indebitamente versati</t>
  </si>
  <si>
    <t>- Procedure per le verifiche di gestione, comprese le verifiche amministrative rispetto a ciascuna domanda di rimborso presentata dai beneficiari e le verifiche sul posto delle operazioni</t>
  </si>
  <si>
    <t>- Procedure per il trattamento delle domande di rimborso presentate dai beneficiari e l'autorizzazione dei pagamenti</t>
  </si>
  <si>
    <t>- Procedure per un sistema di raccolta, registrazione e conservazione informatizzata dei dati relativi a ciascuna operazione</t>
  </si>
  <si>
    <t>- Procedure per preparare la dichiarazione di affidabilità di gestione, la relazione sui controlli effettuati e le carenze individuate e il riepilogo annuale degli audit e dei controlli finali</t>
  </si>
  <si>
    <t>- Procedure per garantire che il beneficiario disponga di un documento contenente le condizioni per il sostegno relative a ciascuna operazione</t>
  </si>
  <si>
    <t>- realizzazione delle attività in conformità al progetto approvato, incluso piano finanziario e rispetto del termine previsto per l'esecuzione;</t>
  </si>
  <si>
    <t>- adozione di un sistema di contabilità separato ovvero un sistema di codificazione contabile adeguato per le attività oggetto del finanziamento;</t>
  </si>
  <si>
    <t>- rispetto degli adempimenti di carattere amministrativo, contabile, informativo ed informatico previsti dalle disposizioni regionali;</t>
  </si>
  <si>
    <t>- rispetto degli obblighi di conservazione della documentazione amministrativa e contabile riferita all'attività;</t>
  </si>
  <si>
    <t>- rispetto della normativa in materia fiscale, previdenziale e di sicurezza dei lavoratori e dei partecipanti impegnati nelle iniziative approvate nonché rispetto della normativa in tema di concorrenza/appalti/ambiente/pari opportunità, laddove pertinente;</t>
  </si>
  <si>
    <t>- rispetto delle norme dell’Unione Europea, nazionali e regionali in tema di ammissibilità delle spese (periodo di ammissibilità, conformità, ecc.);</t>
  </si>
  <si>
    <t>- termini di consegna del rendiconto finale delle attività e/o spesa;</t>
  </si>
  <si>
    <t>- tipologia di aiuto concessa (aiuto notificato, aiuto in esenzione e aiuto ”de minimis”);</t>
  </si>
  <si>
    <t>- tipologie di spese ammissibili nel rispetto delle norme nazionali, comunitarie e regionali in vigore;</t>
  </si>
  <si>
    <t>- metodo da applicare per stabilire i costi dell’intervento e le condizioni per il pagamento della sovvenzione, nei casi di sovvenzioni erogate sotto forma di tabelle standard di costi unitari, somme forfettarie o finanziamenti a tasso forfettario (art. 67 del RDC) e nei casi di finanziamento a tasso forfettario dei costi indiretti (art. 68 RDC).</t>
  </si>
  <si>
    <t>I beneficiari sono adeguatamente informati sui relativi obblighi di:</t>
  </si>
  <si>
    <t>Viene garantito il rispetto delle condizioni cumulative per la certificazione degli anticipi, di cui all'articolo 131 del Regolamento (UE) n. 1303/2013 ( a) tali anticipi sono soggetti a una garanzia fornita da una banca o da qualunque altro istituto finanziario stabilito in uno Stato membro o sono coperti da uno strumento fornito a garanzia da un ente pubblico o dallo Stato membro; b) tali anticipi non sono superiori al 40 % dell'importo totale dell'aiuto da concedere a un beneficiario per una determinata operazione; c)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</si>
  <si>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Viene correttamente indicata, in base alle disposizioni del Sigeco, l'assenza di conflitto di interessi con il progetto preso in carico da parte del funzionario AdG che svolge attività di controllo?</t>
  </si>
  <si>
    <t>Nel caso in cui siano rendicontate spese ammissibili in eccedenza rispetto a quelle necessarie per la maturazione del diritto all'erogazione della quota di contributo o dell'intero contributo concesso, tali spese sono oggetto di controllo di primo livello?</t>
  </si>
  <si>
    <t>Nel caso in cui sia il beneficiario a valorizzare le informazioni relative agli indicatori fisici/di output della singola operazione, è previsto un controllo dell'AdG/RdA sulla qualità del dato?</t>
  </si>
  <si>
    <t>Esistono procedure adeguate per la valutazione e l'autorizzazione da parte dell'AdG/RdA/OI di eventuali richieste di variazione all'intervento ammesso a finanziamento da parte del beneficiario?</t>
  </si>
  <si>
    <t xml:space="preserve">CCI DEL PROGRAMMA: </t>
  </si>
  <si>
    <t>giudizio finale SOGGETTO  **</t>
  </si>
  <si>
    <t>Esistono procedure di individuazione delle frodi e di definizione di misure appropriate in caso di frode sospetta?</t>
  </si>
  <si>
    <t>In caso di audit su RdA/OI, sono state attuate le misure antifrode, ove definite dall'AdG a seguito della propria valutazione dei rischi?</t>
  </si>
  <si>
    <t xml:space="preserve">Se si tratta di un contratto avente ad oggetto servizi offerti sul mercato in regime di concorrenza, è stata preventivamente verificata la congruità economica dell'offerta del soggetto in house? (comma 2, art.192 del d.lgs 50/2016) </t>
  </si>
  <si>
    <t xml:space="preserve">Sono state fornite nella motivazione del provvedimento di affidamento adeguate ragioni del mancato ricorso al mercato, nonché dei benefici per la collettività della forma di gestione prescelta, anche con riferimento agli obiettivi di universalità e socialità, di efficienza, di economicità e di qualità del servizio, nonché di ottimale impiego delle risorse pubbliche?  (comma 2, art.192 del d.lgs 50/2016) </t>
  </si>
  <si>
    <t>Le disposizioni statutarie dell'ente affidatario sono coerenti con la natura di ente in house all'amministrazione procedente?</t>
  </si>
  <si>
    <t>La disposizione di cui al punto precedente è corredata da regolare impegno di spesa?</t>
  </si>
  <si>
    <t>Gli atti connessi all'affidamento dell'appalto pubblico o del contratto di concessione sono stati pubblicati e vengono aggiornati sul profilo del committente nella sezione Amministrazione trasparente? (comma 3, art.192 d.lgs 50/2016)</t>
  </si>
  <si>
    <t>Requisito chiave  - punti di controllo</t>
  </si>
  <si>
    <t>PdC</t>
  </si>
  <si>
    <t>Test di conformità</t>
  </si>
  <si>
    <t>Operazione n. 1</t>
  </si>
  <si>
    <t>CLP ________</t>
  </si>
  <si>
    <t>Operazione n. 2</t>
  </si>
  <si>
    <t>Operazione n. 3</t>
  </si>
  <si>
    <t>Operazione n. 4</t>
  </si>
  <si>
    <t>Operazione n. 5</t>
  </si>
  <si>
    <t>Operazione n. 6</t>
  </si>
  <si>
    <t>Operazione n. 7</t>
  </si>
  <si>
    <t>Operazione n. 8</t>
  </si>
  <si>
    <t>Operazione n. 9</t>
  </si>
  <si>
    <t>Operazione n. 10</t>
  </si>
  <si>
    <t>Operazione n. ….</t>
  </si>
  <si>
    <t>Operazione n. N</t>
  </si>
  <si>
    <t>Esercizio contabile:</t>
  </si>
  <si>
    <t>AUTORITA' DI GESTIONE / RDA/ ORGANISMI INTERMEDI</t>
  </si>
  <si>
    <t>Esiste un atto che formalizzi nel dettaglio le funzioni svolte direttamente dall’Autorità di Gestione/RdA delegante?</t>
  </si>
  <si>
    <t>Esistono adeguate procedure scritte emanate da AdG/RdA per la gestione delle attività da parte degli Organismi Intermedi (manuali, linee guida, circolari, ecc.)?</t>
  </si>
  <si>
    <t>Viene garantito un adeguato flusso informativo e documentale tra i diversi soggetti coinvolti (AdG/RdA e OI)?</t>
  </si>
  <si>
    <t>I passaggi di documenti e informazioni tra i medesimi soggetti di cui sopra avvengono in maniera formalizzata/strutturata?</t>
  </si>
  <si>
    <t>L'AdG/OI/RdA ha fatto ricorso a personale esterno diverso rispetto a quello assunto/da assumere mediante il PRA? Si è fatto ricorso a personale messo a disposizione da organismi privati incaricati del servizio di assistenza tecnica?</t>
  </si>
  <si>
    <t>Nel caso in cui le funzioni di certificazione siano mantenute all'interno della stessa struttura amministrativa dell'AdG, è garantito il rispetto del principio di separazione delle funzioni?</t>
  </si>
  <si>
    <t>Nei casi previsti dall'art.125 comma 7 del Regolamento (UE) 1303/2013, ovvero qualora l'Autorità di Gestione/RdA/OI sia anche un beneficiario nell'ambito del programma operativo, le disposizioni relative alle verifiche di cui al paragrafo 4, primo comma, lettera a) garantiscono un'adeguata separazione delle funzioni?</t>
  </si>
  <si>
    <t>Esistono procedure e manuali completi e adeguati che illustrano le principali attività svolte dall'AdG/RdA e dagli OI?</t>
  </si>
  <si>
    <t>- Procedure per garantire che i beneficiari mantengano un sistema di contabilità separata o una codificazione contabile adeguata per tutte le transazioni relative a un'operazione</t>
  </si>
  <si>
    <t>- Procedure per garantire un sistema di archiviazione adeguato</t>
  </si>
  <si>
    <t>Sono stati effettuati controlli sugli Organismi Intermedi?</t>
  </si>
  <si>
    <t>L'AdG/RdA ha esplicitato la mappatura dei rischi relativi alle operazioni tipo/macroprocessi di competenza nell'ambito dell'ultima valutazione effettuata dal GdA?</t>
  </si>
  <si>
    <t>Il RdA/OI richiede regolarmente il parere di conformità sul provvedimento istitutivo/schema di accordo art.15 L.241 del 90/Avviso pubblico al fine di assicurare che la selezione delle operazioni avvenga conformemente ai criteri applicabili al Programma Operativo e conformi alle pertinenti norme comunitarie e nazionali?</t>
  </si>
  <si>
    <t>L'AdG attraverso la struttura di supporto (o il RdA nel caso di OI per il PO FESR) rilascia regolarmente il parere preventivo di conformità degli avvisi (PO FSE) / verifica la congruita dei criteri previsti dagli avvisi rispetto a quelli adottati dal CdS (PO FESR)?</t>
  </si>
  <si>
    <t>Sono previste procedure di verifica sulle priorità trasversali, laddove pertinenti (es. parità uomini e donne, sviluppo sostenibile)?</t>
  </si>
  <si>
    <t>Negli avvisi/atti istitutivi delle operazioni viene richiesta la presentazione di un piano finanziario per la realizzazione delle attività?</t>
  </si>
  <si>
    <t>Negli avvisi/atti istitutivi delle operazioni viene indicata la fonte di finanziamento?</t>
  </si>
  <si>
    <t>Gli inviti a presentare le candidature/avvisi pubblici sono stati pubblicati secondo la normativa applicabile al caso specifico (es. pubblicazione sul sito istituzionale dell'amministrazione proponente/OI)?</t>
  </si>
  <si>
    <t xml:space="preserve">Sono previste misure per garantire che tutte le domande siano registrate/protocollate al loro ricevimento?
</t>
  </si>
  <si>
    <t>Le candidature pervenute vengono registrate all'atto di ricezione?</t>
  </si>
  <si>
    <t>A ciascun candidato viene inviata una conferma di ricezione?</t>
  </si>
  <si>
    <r>
      <t xml:space="preserve">Esistono procedure per la conservazione dei documenti relativi allo stato di approvazione di ciascuna candidatura? </t>
    </r>
    <r>
      <rPr>
        <i/>
        <sz val="11"/>
        <rFont val="Arial"/>
        <family val="2"/>
      </rPr>
      <t>Vedere pista di controllo(flow chart)</t>
    </r>
  </si>
  <si>
    <t>I documenti relativi allo stato di approvazione di ciascuna candidatura sono adeguatamente conservati secondo quanto previsto dalla pista di controllo (flow chart)?</t>
  </si>
  <si>
    <t>Per la valutazione delle offerte è stata nominata un'apposita Commissione di valutazione in conformità a quanto previsto dall'avviso/atto istitutivo?</t>
  </si>
  <si>
    <r>
      <t>I componenti della Commissione dispongono della necessaria</t>
    </r>
    <r>
      <rPr>
        <sz val="11"/>
        <rFont val="Arial"/>
        <family val="2"/>
      </rPr>
      <t xml:space="preserve"> indipendenza?</t>
    </r>
  </si>
  <si>
    <t>I criteri di valutazione ed i punteggi utilizzati sono conformi a quelli approvati dal Comitato di Sorveglianza e indicati nell'avviso/invito a presentare la candidatura/atto istitutivo?</t>
  </si>
  <si>
    <t>(POR FESR) Viene correttamente indicata, in base alle disposizioni del Sigeco, l'assenza di conflitto di interessi con il progetto preso in carico da parte del funzionario AdG/RdA che svolge l'istruttoria?</t>
  </si>
  <si>
    <t>Sono state effettuate le seguenti verifiche sulle operazioni selezionate a seguito di avviso/atto istitutivo:</t>
  </si>
  <si>
    <t xml:space="preserve">- ove l'operazione sia cominciata prima della presentazione di una domanda di finanziamento, sia stato osservato il diritto applicabile pertinente per l'operazione e che la stessa non sia materialmente portata a termine o completamente attuata prima della domanda di finanziamento.
</t>
  </si>
  <si>
    <t>La banca dati RNA, una volta operativa,viene regolarmente aggiornata?</t>
  </si>
  <si>
    <t>I manuali e linee guida di cui sopra sono comunicati ai beneficiari attraverso il sito internet regionale?</t>
  </si>
  <si>
    <t>- rispetto delle procedure di monitoraggio e rendicontazione, ed in particolare delle scadenze previste per la presentazione delle richieste di rimborso (laddove previsto), delle previsioni di spesa e i dati di monitoraggio fisico e procedurale, in coerenza con quanto disposto dall’art. 112 del Regolamento (UE) n. 1303/2013;</t>
  </si>
  <si>
    <t>Per i progetti in cui il beneficiario è una società in house/un'agenzia regionale, viene data adeguata informazione al beneficiario anche sugli obblighi previsti dal par. 2.2.3.7 del Sigeco, vale a dire:
- presentazione di un piano finanziario preventivo e dettagliato contenente la stima dei costi necessari alla realizzazione del progetto (in termini di costo orario del personale che si intende utilizzare, monte orario stimato come necessario per il progetto, stima di eventuali costi connessi a prestazioni/forniture da reperire sul mercato ecc.); 
- nel caso di rendicontazione a costi reale, rendicontazione puntuale di tutti i costi sostenuti mediante presentazione delle buste paga del personale impiegato nel progetto, di appositi time-sheet riassuntivi del lavoro svolto dal personale dedicato e metodo di calcolo del costo orario, fatture quietanzate per forniture/servizi acquisiti sul mercato ecc.; 
- relazione descrittiva delle attività svolte suddivise in uno o più stati di avanzamento delle attività?</t>
  </si>
  <si>
    <t xml:space="preserve">Per le operazioni a titolarità regionale in cui il prestatore di beni e servizi individuato è una società in house/un'agenzia regionale, viene verificata, ai sensi del par. 2.2.3.7 del Sigeco, ai fini dell'ammissibilità della spesa, la documentazione giustificativa richiesta a dimostrazione dei costi effettivamente sostenuti dalla medesima società in house/agenzia (buste paga del personale impiegato nel progetto, appositi time-sheet riassuntivi del lavoro svolto dal personale dedicato e metodo di calcolo del costo orario, fatture quietanzate per forniture/servizi acquisiti sul mercato, relazione descrittiva delle attività svolte suddivise in uno o più stati di avanzamento delle attività, ecc.)?
</t>
  </si>
  <si>
    <t xml:space="preserve">Nel caso in cui sia previsto dalle procedure AdG/RdA/OI, è stato stipulato un contratto/accordo/convenzione con il beneficiario del finanziamento? </t>
  </si>
  <si>
    <t xml:space="preserve">La procedura di affidamento è stata eseguita direttamente da AdG/RdA senza l'intervento del servizio regionale competente alla realizzazione di gare di appalto? </t>
  </si>
  <si>
    <t>Il capitolato di gara, la lettera di invito o la richiesta di preventivo nel delineare le caratteristiche del lavoro, servizio, fornitura richiesti sono coerenti con l'atto istitutivo dell'operazione?</t>
  </si>
  <si>
    <t>Vengono effettuate verifiche di conformità alla normativa applicabile?</t>
  </si>
  <si>
    <t>Vengono effettuate verifiche sul rispetto dei parametri finanziari eventualmente previsti dall'avviso/atto costitutivo dell'operazione (es. tetti minimi e massimi di spesa ammissibile per voce di spesa e tipologia, per i costi standard rispetto dei parametri applicati, per le somme forfettarie rispetto della percentuale e della tipologia di spesa su cui è applicata, per gli importi forfettari che l'importo coincida con quello previsto dall'avviso)?</t>
  </si>
  <si>
    <t>Vengono effettuati controlli ex-post (stabilità delle operazioni o verifica del rispetto di particolari condizioni previste dall'avviso/atto costitutivo dell'operazione)?</t>
  </si>
  <si>
    <t>Nella scelta del campione viene effettuata un’analisi dei rischi adeguata?</t>
  </si>
  <si>
    <t>X</t>
  </si>
  <si>
    <t>Il provvedimento istitutivo di misure /Avviso che ha un possibile impatto sulle risorse pubbliche  a vantaggio di soggetti che esercitano attività economica  è stato sottoposto al parere del Distinct Body istituito con DGR 773 del 3/7/2017?</t>
  </si>
  <si>
    <t>I verbali di valutazione sono correttamente conservati in conformità alla pista di controllo (flow chart)?</t>
  </si>
  <si>
    <t>L'AdG/OI ha predisposto per i beneficiari appositi manuali operativi e/o linee guida per la realizzazione dei progetti ivi compresa la rendicontazione delle spese?</t>
  </si>
  <si>
    <t>Tutte le richieste di rimborso presentate dai beneficiari sono sottoposte a verifiche amministrative da parte dell'AdG/RdA o dei relativi OI prima della certificazione?</t>
  </si>
  <si>
    <t>(POR FSE e FESR) Nel caso in cui siano state rilevate spese irregolari, le stesse sono state detratte dall'importo riconosciuto (ATT03)?</t>
  </si>
  <si>
    <t>I dati strutturati relativi ai documenti di spesa e ai giustificativi di pagamento vengono regolarmente registrati nel sistema informativo?</t>
  </si>
  <si>
    <t>Viene effettuata la verifica di corrispondenza tra i dati strutturati registrati a sistema e la documentazione probatoria di spesa e di pagamento?</t>
  </si>
  <si>
    <r>
      <t xml:space="preserve">Tali variazioni vengono registrate nei sistemi informativi e adeguatamente tenute in considerazione nelle fasi di rendicontazione e controllo? 
</t>
    </r>
    <r>
      <rPr>
        <i/>
        <sz val="11"/>
        <rFont val="Arial"/>
        <family val="2"/>
      </rPr>
      <t>Verificare se si è verificata la fattispecie</t>
    </r>
  </si>
  <si>
    <t>La documentazione probatoria delle spese e dei pagamenti viene uploadata? (se no, specificare le motivazioni della deroga alla regola generale)</t>
  </si>
  <si>
    <t>Il campionamento delle operazioni da sottoporre a controllo in loco è stato effettuato nel rispetto della tempistica prevista dal paragrafo 2.2.3.6 del Sigeco?</t>
  </si>
  <si>
    <t>Per l'effettuazione e la conclusione delle verifiche stesse è stata rispettata la tempistica prevista dal paragrafo 2.2.3.6 del Sigeco?</t>
  </si>
  <si>
    <t xml:space="preserve">Il RdA/OI ha proceduto alla personalizzazione dei suddetti strumenti? </t>
  </si>
  <si>
    <t>b. il periodo di ammissibilità delle spese;</t>
  </si>
  <si>
    <r>
      <t>Tali check list di controllo includono le seguenti verifiche (</t>
    </r>
    <r>
      <rPr>
        <i/>
        <sz val="11"/>
        <rFont val="Arial"/>
        <family val="2"/>
      </rPr>
      <t>specificare se attengono al controllo documentale o in loco</t>
    </r>
    <r>
      <rPr>
        <sz val="11"/>
        <rFont val="Arial"/>
        <family val="2"/>
      </rPr>
      <t>):</t>
    </r>
  </si>
  <si>
    <t>f. la realità del progetto, compresi i progressi nella realizzazione materiale del prodotto o servizio e la conformità ai termini e alle condizioni della convenzione di sovvenzione e agli indicatori di produzione e di risultato;</t>
  </si>
  <si>
    <t>g. la spesa dichiarata nonché l'esistenza e la conformità della pista di controllo (intesa come conservazione di tutta la documentazione necessaria afferente il progetto) in relazione alle diverse voci di spesa;</t>
  </si>
  <si>
    <t>I sistemi informativi SIRU e SMG consentono l'estrapolazione dei dati necessari alla elaborazione del resoconto annuale dei controlli?</t>
  </si>
  <si>
    <t>Per la trasmissione dell'elenco delle spese certificate da inserire nella domanda di pagamento vengono utilizzati i sistemi SMG e SIRU?</t>
  </si>
  <si>
    <t>Tutte le spese certificate nel periodo contabile sono incluse negli universi da cui sono estratte le operazioni da sottoporre a controllo in loco?</t>
  </si>
  <si>
    <t>3. Auditor:</t>
  </si>
  <si>
    <t>4. Auditor:</t>
  </si>
  <si>
    <t>5. Auditor:</t>
  </si>
  <si>
    <r>
      <t>S</t>
    </r>
    <r>
      <rPr>
        <b/>
        <sz val="12"/>
        <rFont val="Calibri"/>
        <family val="2"/>
      </rPr>
      <t>Ì</t>
    </r>
  </si>
  <si>
    <t>N/R</t>
  </si>
  <si>
    <t>Descrizione della procedura di audit 
Commenti e riferimenti alla documentazione esaminata
Note/Carenze</t>
  </si>
  <si>
    <t>1.2.4</t>
  </si>
  <si>
    <t>1.4.2.13</t>
  </si>
  <si>
    <t>1.6.2</t>
  </si>
  <si>
    <t>2.1.12</t>
  </si>
  <si>
    <t>2.1.14</t>
  </si>
  <si>
    <t>2.4.1</t>
  </si>
  <si>
    <t>2.4.8</t>
  </si>
  <si>
    <t>2.4.5</t>
  </si>
  <si>
    <t>2.4.13</t>
  </si>
  <si>
    <t xml:space="preserve">Macroprocesso appalti: Selezione delle operazioni nei casi di progetti a titolarità AdG/RdA affidati a soggetti terzi o società in house/agenzie regionali </t>
  </si>
  <si>
    <t>2.4.16</t>
  </si>
  <si>
    <t>2.4.17</t>
  </si>
  <si>
    <t>2.4.18</t>
  </si>
  <si>
    <t>3.1.2</t>
  </si>
  <si>
    <t>3.1.3</t>
  </si>
  <si>
    <t>3.1.3.1.</t>
  </si>
  <si>
    <t>3.1.3.2</t>
  </si>
  <si>
    <t>3.1.3.3</t>
  </si>
  <si>
    <t>3.1.3.4</t>
  </si>
  <si>
    <t>3.1.3.5</t>
  </si>
  <si>
    <t>3.1.3.6</t>
  </si>
  <si>
    <t>3.1.3.7</t>
  </si>
  <si>
    <t>3.1.5</t>
  </si>
  <si>
    <t>3.1.3.8</t>
  </si>
  <si>
    <t>3.1.3.9</t>
  </si>
  <si>
    <t>3.1.3.10</t>
  </si>
  <si>
    <t>3.1.3.11</t>
  </si>
  <si>
    <t>3.1.3.12</t>
  </si>
  <si>
    <t>4.1.4</t>
  </si>
  <si>
    <t>4.1.8</t>
  </si>
  <si>
    <t>4.1.9</t>
  </si>
  <si>
    <t>4.1.14</t>
  </si>
  <si>
    <t>4.1.15</t>
  </si>
  <si>
    <t>4.1.16</t>
  </si>
  <si>
    <t>4.1.17</t>
  </si>
  <si>
    <t>4.1.18</t>
  </si>
  <si>
    <t>4.1.19</t>
  </si>
  <si>
    <t>(POR FSE) Con l'approvazione della graduatoria l'RdA/OI ha espletato i controlli sulle dichiarazioni sostitutive di certificazioni e di atti di notorietà, relative ai requisiti di ammissione contenuti nelle domande ammesse/da ammettere a beneficio secondo quanto disposto dalla D.D. 7792 del 23/10/2015 o secondo le ulteriori disposizioni definite dal RdA competente? Se no, quando intende farlo?</t>
  </si>
  <si>
    <t>2.1.15</t>
  </si>
  <si>
    <t>4.1.1</t>
  </si>
  <si>
    <t>4.2.3</t>
  </si>
  <si>
    <t>4.2.10</t>
  </si>
  <si>
    <t>4.4.4</t>
  </si>
  <si>
    <t>4.3.9.1</t>
  </si>
  <si>
    <t>4.3.9.2</t>
  </si>
  <si>
    <t>4.3.9.3</t>
  </si>
  <si>
    <t>4.3.9.4</t>
  </si>
  <si>
    <t>4.3.9.5</t>
  </si>
  <si>
    <t>4.3.9.6</t>
  </si>
  <si>
    <t>4.3.9.7</t>
  </si>
  <si>
    <t>4.3.9.8</t>
  </si>
  <si>
    <t>4.3.13</t>
  </si>
  <si>
    <t>4.5.3</t>
  </si>
  <si>
    <t>X
se ricorre la tipologia adg/rda beneficiario</t>
  </si>
  <si>
    <t>X
se ricorre la tipologia  beneficiario esterno</t>
  </si>
  <si>
    <t>X
se ricorre</t>
  </si>
  <si>
    <t>X
ove operativo</t>
  </si>
  <si>
    <t>8.1.5</t>
  </si>
  <si>
    <t>8.1.6</t>
  </si>
  <si>
    <t>valori ammessi</t>
  </si>
  <si>
    <t>I documenti contabili dettagliati e i documenti giustificativi delle operazioni sono conservati al livello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</si>
  <si>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Conformità al principio di separazione delle funzioni in seno alla stessa AdG, ove appropriato e, in particolare, nel caso in cui lo Stato membro abbia deciso di mantenere la funzione di certificazione all'interno della stessa struttura amministrativa dell'AdG, nonché tra l'AdG e altri organismi coinvolti nel sistema di gestione e controllo (l'AdC e/o i relativi OI, l'AdA e/o altri organismi di audit).</t>
  </si>
  <si>
    <t>Requisito Chiave 1: Adeguata separazione delle funzioni e sistemi adeguati di predisposizione delle relazioni e di sorveglianza nei casi in cui l'autorità responsabile affidi l'esecuzione dei compiti a un altro organismo</t>
  </si>
  <si>
    <t>Cr</t>
  </si>
  <si>
    <t>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</si>
  <si>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Requisito chiave 2: Selezione appropriata delle operazioni</t>
  </si>
  <si>
    <t>Requisito chiave 3: Informazioni adeguate ai beneficiari sulle condizioni applicabili in relazione alle operazioni selezionate</t>
  </si>
  <si>
    <t xml:space="preserve">"Adeguata comunicazione ai beneficiari dei loro diritti e obblighi, in particolare per quanto riguarda le norme di ammissibilità nazionali
stabilite per il programma, le norme dell'Unione applicabili in materia di ammissibilità, le condizioni specifiche per il sostegno di ciascuna
operazione riguardanti i prodotti o i servizi da fornire nell'ambito dell'operazione, il piano finanziario, il termine per l'esecuzione, i requisiti
riguardanti la contabilità separata o i codici contabili adeguati, le informazioni da conservare e comunicare. Anche gli obblighi in materia di
informazione e pubblicità dovranno essere esplicitati e comunicati con chiarezza." </t>
  </si>
  <si>
    <t xml:space="preserve">Esistenza di norme nazionali chiare e non ambigue in materia di ammissibilità definite per il programma. </t>
  </si>
  <si>
    <t xml:space="preserve">"Esistenza di una strategia atta a garantire che i beneficiari abbiano accesso alle informazioni necessarie e ricevano orientamenti di livello
adeguato (volantini, opuscoli, seminari, workshop, siti web ecc.)." </t>
  </si>
  <si>
    <t>Requisito chiave 4: Verifiche di gestione adeguate</t>
  </si>
  <si>
    <t xml:space="preserve">"Le verifiche di gestione comprendono:
a) verifiche amministrative rispetto a ciascuna richiesta di rimborso presentata dai beneficiari;
b) verifiche sul posto delle operazioni: le verifiche sul posto da parte dell'AdG e dei relativi OI dovranno essere eseguite quando il progetto è
ben avviato sia sul piano della realizzazione materiale sia su quello finanziario (ad esempio nel caso delle misure relative alla formazione)." </t>
  </si>
  <si>
    <t xml:space="preserve">Le verifiche in loco di singole operazioni possono essere svolte a campione dall'AdG o dai relativi OI.  </t>
  </si>
  <si>
    <t xml:space="preserve">Dovranno essere predisposte procedure scritte e liste di controllo esaustive da utilizzare per le verifiche di gestione al fine di rilevare eventuali inesattezze rilevanti.  </t>
  </si>
  <si>
    <t xml:space="preserve">Esistenza di procedure approvate dall'AdG per garantire che l'AdC riceva tutte le necessarie informazioni circa le verifiche svolte ai fini della certificazione. Le verifiche di gestione dovranno essere concluse nei tempi prescritti per la certificazione della spesa nell'ambito di conti di un dato esercizio contabile. </t>
  </si>
  <si>
    <t>Requisito chiave 5: Esistenza di un sistema efficace idoneo ad assicurare che tutti i documenti relativi alle spese e agli audit siano conservati per garantire un'adeguata pista di controllo</t>
  </si>
  <si>
    <t xml:space="preserve">I documenti contabili dettagliati e i documenti giustificativi delle operazioni sono conservati al livello di di dirgenza appropriato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 </t>
  </si>
  <si>
    <t xml:space="preserve">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 </t>
  </si>
  <si>
    <t>Requisito chiave 6:  Sistema affidabile di raccolta, registrazione e conservazione dei dati a fini di sorveglianza, valutazione, gestione finanziaria, verifica e audit, collegato anche ai sistemi per lo scambio elettronico di dati con i beneficiari</t>
  </si>
  <si>
    <t xml:space="preserve">Esistenza di un sistema informatizzato in grado di raccogliere, registrare e conservare i dati relativi a ciascuna operazione di cui all'allegato III del regolamento delegato, compresi dati relativi a indicatori, risultati e dati relativi ai progressi del programma nel raggiungimento degli obiettivi, forniti dall'AdG a norma dell'articolo 125, paragrafo 2, lettera a), del RDC. Per le operazioni sostenute dal FSE, dovranno essere compresi i dati sui singoli partecipanti e, se necessario, una ripartizione per sesso dei dati sugli indicatori ove richiesto dal FSE. </t>
  </si>
  <si>
    <t xml:space="preserve">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 </t>
  </si>
  <si>
    <t>Requisito chiave 7: Efficace attuazione di misure antifrode proporzionate</t>
  </si>
  <si>
    <t xml:space="preserve">Prima di avviare l'attuazione dei programmi, l'AdG svolge un'analisi dei rischi di frode valutando la probabilità e l'impatto dei rischi di frode pertinenti ai processi principali dell'attuazione dei programmi. La valutazione dei rischi di frode dovrebbe, idealmente, essere condotta ogni anno, oppure ogni due anni, in base ai livelli di rischio. I risultati della valutazione dovranno essere approvati dai dirigenti dell'AdG. </t>
  </si>
  <si>
    <t xml:space="preserve">Sono in atto misure adeguate che assicurano, per il caso in cui venga individuato un caso di sospetta frode, dei meccanismi chiari sia per il reporting di casi sospetti di frode sia di carenze nei controlli, in modo tale da garantire un sufficiente coordinamento con l'AdA, le autorità investigative competenti dello Stato membro, la Commissione e l'OLAF. </t>
  </si>
  <si>
    <t>"Sono in atto processi adeguati per dare seguito a eventuali casi sospetti di frode e ai relativi recuperi dei fondi dell'UE che sono stati spesi
in maniera fraudolenta."</t>
  </si>
  <si>
    <t xml:space="preserve">Esistono procedure di follow-up che consentono di esaminare eventuali processi, procedure o controlli connessi alla frode potenziale o effettiva e di utilizzare i dati così ottenuti ai fini del successivo riesame della valutazione dei rischi di frode. </t>
  </si>
  <si>
    <t>Requisito chiave 8: Procedure appropriate per preparare la dichiarazione di gestione e il riepilogo annuale delle relazioni finali di audit e dei controlli effettuati</t>
  </si>
  <si>
    <t xml:space="preserve">L'attività di preparazione del resoconto annuale e della dichiarazione di gestione dovrà essere opportunamente documentata. </t>
  </si>
  <si>
    <t>Sono stati svolti dal personale assegnato al AdG/RdA/OI corsi pertinenti alle attività di gestione e controllo quali quelli previsti dal Piano Formativo Regionale? Se si, quali?</t>
  </si>
  <si>
    <r>
      <t xml:space="preserve">- Procedure per elaborare e presentare alla Commissione le relazioni di attuazione annuali e finali.                                                                                                                        
</t>
    </r>
    <r>
      <rPr>
        <i/>
        <sz val="11"/>
        <rFont val="Arial"/>
        <family val="2"/>
      </rPr>
      <t>Verificare se il  modello per le Relazioni di attuazione annuali è stato adeguato al Reg. 277/2018 che modifica il Reg. 207/2015 sul punto</t>
    </r>
  </si>
  <si>
    <t>Se si, sono stati esplicitati i casi in cui è significativo l'intervento della su indicata struttura (tipo, in caso di modifiche significative delle attività e di cambiamenti delle strutture di gestione e di controllo)?</t>
  </si>
  <si>
    <t>2.1.16</t>
  </si>
  <si>
    <t>(POR FESR e FSE) Gli avvisi emessi dal RdA contemplano il formato e la dimensione massima dei documenti da uploadare nella piattaforma di gestione bandi e in SMG o SIRU?</t>
  </si>
  <si>
    <t xml:space="preserve">Macroprocesso appalti:Selezione delle operazioni nei casi di progetti a titolarità AdG/RdA/OI, operanti anche in qualità di beneficiari, affidati a soggetti terzi o società in house/agenzie regionali </t>
  </si>
  <si>
    <t>Spese in economia e sotto la soglia ex art. 36, comma 2, lett. a)</t>
  </si>
  <si>
    <t>2.5.4.1</t>
  </si>
  <si>
    <t>2.5.4</t>
  </si>
  <si>
    <t>2.5.4.1.1</t>
  </si>
  <si>
    <t>2.5.4.1.2</t>
  </si>
  <si>
    <t>L'ente affidatario svolge la parte prevalente della propria attività su incarico e per conto dell'amministrazione madre?</t>
  </si>
  <si>
    <t>Il controllo che effettivamente l'amministrazione madre esercita nei confronti dell'ente affidatario è analogo per tipologia (strategico, operativo, contabile e finanziario), contenuti, estensione ed incisività a quello che ordinariamente svolge nei confronti dei propri servizi?</t>
  </si>
  <si>
    <t xml:space="preserve">L'amministrazione madre esercita effettivamente i poteri di controllo riconosciutigli dall'ordinamento (o quelli eventualmente maggiori riconosciutigli per via convenzionale) in ordine allo svolgimento dei servizi affidati in regime di in house providing?                                                          </t>
  </si>
  <si>
    <t xml:space="preserve">Sono chiaramente individuati compiti e responsabilità in ordine a tali controlli?   
</t>
  </si>
  <si>
    <t>2.5.4.2</t>
  </si>
  <si>
    <t xml:space="preserve">L'ente affidatario è a necessaria totale partecipazione pubblica?   
</t>
  </si>
  <si>
    <t>2.5.4.2.1</t>
  </si>
  <si>
    <t>2.5.4.2.2</t>
  </si>
  <si>
    <t>2.5.4.2.3</t>
  </si>
  <si>
    <t>2.5.4.2.4</t>
  </si>
  <si>
    <t>2.5.4.2.5</t>
  </si>
  <si>
    <t>In caso di applicabilità del  D.Lgs.163/2006</t>
  </si>
  <si>
    <t>In caso di applicabilità del D.Lgs 50/2016</t>
  </si>
  <si>
    <t>L'amministrazione aggiudicatrice è iscritta nell'elenco, istituito presso l'ANAC, delle amministrazioni aggiudicatrici e degli enti aggiudicatori che operano mediante affidamenti diretti nei confronti di proprie società in house e l'organismo in house è parimenti iscritto nel medesimo elenco? (art 192, comma 1, d.lgs 50/2016)</t>
  </si>
  <si>
    <t>2.5.4.2.6</t>
  </si>
  <si>
    <t>2.5.4.2.7</t>
  </si>
  <si>
    <t>2.5.4.2.8</t>
  </si>
  <si>
    <t>2.5.4.2.9</t>
  </si>
  <si>
    <t>2.5.4.2.10</t>
  </si>
  <si>
    <t>2.5.4.2.11</t>
  </si>
  <si>
    <t>2.5.4.2.12</t>
  </si>
  <si>
    <t>2.5.4.2.13</t>
  </si>
  <si>
    <t>Il rapporto corrente fra amministrazione aggiudicatrice ed ente in house è strutturato in modo da escludere che l'ente in house tragga un utile diretto dall'operazione?</t>
  </si>
  <si>
    <t>2.5.4.2.14</t>
  </si>
  <si>
    <t>2.5.4.2.15</t>
  </si>
  <si>
    <t>2.5.4.2.16</t>
  </si>
  <si>
    <t>2.5.4.2.17</t>
  </si>
  <si>
    <t>- rispetto degli obblighi in materia di informazione e pubblicità secondo le modalità previste nell'avviso di riferimento e nelle Linee guida adottate dai servizi di supporto dell'AdG;</t>
  </si>
  <si>
    <t>VERIFICHE AMMINISTRATIVE</t>
  </si>
  <si>
    <t>(POR FESR e FSE) Nel caso in cui l'AdG/RdA autorizzi un responsabile di progetto all'uso delle risorse proprie, sono chiaramente distribuite le competenze in ordine ai controlli di I livello (documentali, in loco, di stabilità) e alla sottoscrizione dei modelli ATT03 e ATT01?</t>
  </si>
  <si>
    <t>4.1.20</t>
  </si>
  <si>
    <t>4.1.21</t>
  </si>
  <si>
    <t>VERIFICHE IN LOCO</t>
  </si>
  <si>
    <t>4.2.12</t>
  </si>
  <si>
    <t>4.2.13</t>
  </si>
  <si>
    <t>4.2.14</t>
  </si>
  <si>
    <t>4.2.15</t>
  </si>
  <si>
    <t>4.4.5</t>
  </si>
  <si>
    <t>In particolare, in caso di rilevazione di spesa irregolare come vengono trasmesse la proposta di tagli ed eventualmente la richiesta di controdeduzioni al beneficiario, oltre che attarverso il sistema informativo?</t>
  </si>
  <si>
    <t>(POR FSE) Con riferimento alle attività formative e ai fini delle procedure di accreditamento, eventuali anomalie ed irregolarità riscontrate nell’espletamento delle verifiche sono state comunicate dal RdA al Servizio competente in materia di accreditamento?</t>
  </si>
  <si>
    <r>
      <t xml:space="preserve">I documenti contabili (giustificativi di spesa e quietanze di pagamento) e i documenti giustificativi delle operazioni (inteso come documentazione costituente il fascicolo di progetto) sono conservati al livello di dirgenza appropriato? </t>
    </r>
    <r>
      <rPr>
        <i/>
        <sz val="11"/>
        <rFont val="Arial"/>
        <family val="2"/>
      </rPr>
      <t>Se si, specificare quali documenti sono conservati nel sistema informativo e quali nel fascicolo di progetto.</t>
    </r>
  </si>
  <si>
    <t>Relativamente alle sovvenzioni e all'assistenza rimborsabile a norma dell'articolo 67, paragrafo 1, lettera a), del regolamento (UE) n. 1303/2013 (attività a costi reali), la pista di controllo consente la riconciliazione tra gli importi aggregati certificati alla Commissione e i documenti contabili dettagliati  (giustificativi di spesa e quietanze di pagamento) e i documenti giustificativi delle operazioni  (intesi quale documentazione costituente il fascicolo di progetto) conservati dall'autorità di certificazione, dall'autorità di gestione, dagli organismi intermedi e dai beneficiari relativamente alle operazioni cofinanziate nel quadro del programma operativo?</t>
  </si>
  <si>
    <t>Relativamente alle sovvenzioni e l'assistenza rimborsabile a norma dell'articolo 67, paragrafo 1, lettere b) e c) (tabelle standard di costi unitari e somme forfettarie) e dell'articolo 14, paragrafo 1, del regolamento (UE) n. 1304/2013 (opzioni di semplificazione approvate direttamente dalla Commissione), la pista di controllo consente la riconciliazione tra gli importi aggregati certificati alla Commissione e i dati dettagliati riguardanti gli output o i risultati e i documenti giustificativi conservati delle operazioni  (intesi quale documentazione costituente il fascicolo di progetto) dall'autorità di certificazione, dall'autorità di gestione, dagli organismi intermedi e dai beneficiari, compresi, se del caso, i documenti sul metodo di definizione delle tabelle standard dei costi unitari e delle somme forfettarie, relativamente alle operazioni cofinanziate nel quadro del programma operativo?</t>
  </si>
  <si>
    <t>Relativamente ai costi determinati a norma dell'articolo 67, paragrafo 1, lettera d) (tasso forfettario), e dell'articolo 68, paragrafo 1, lettera a) tasso forfettario dei costi diretti fino al 25%), del regolamento (UE) n. 1303/2013, la pista di controllo dimostra e giustifica il metodo di calcolo, ove ciò sia applicabile, nonché la base per la fissazione dei tassi forfettari e i costi diretti ammissibili o i costi dichiarati nell'ambito di altre categorie prescelte cui si applica il tasso forfettario?</t>
  </si>
  <si>
    <t>Relativamente ai costi determinati a norma dell'articolo 68, paragrafo 1, lettere b) e c), del regolamento (UE) n. 1303/2013, dell'articolo 14, paragrafo 2, del regolamento (UE) n. 1304/2013, la pista di controllo consente il controllo dei costi diretti ammissibili cui si applica il tasso forfettario?</t>
  </si>
  <si>
    <t>La pista di controllo consente l'individuazione del beneficiario (completezza dei dati di anagrafica) e la verifica del pagamento del contributo pubblico al beneficiario?</t>
  </si>
  <si>
    <t>In particolare, la pista di controllo consente di verificare il pagamento al beneficiario dell'importo totale della spesa pubblica ammissibile dovuta entro 90 giorni dalla data di presentazione della Domanda di Rimborso da parte del beneficiario stesso, in conformità al par. 2.2.3.7 del Sigeco?</t>
  </si>
  <si>
    <t>La pista di controllo comprende la documentazione sui controlli di I livello e sugli audit effettuati sull'operazione?</t>
  </si>
  <si>
    <t>La pista di controllo consente la riconciliazione tra i dati relativi all'avanzamento degli indicatori di output dell'operazione e gli indicatori di output dell'Azione/Attività di competenza (in caso di audit presso RdA), i dati comunicati nelle Relazioni annuali di Attuazione e il risultato del programma (in caso di audit presso AdG)?</t>
  </si>
  <si>
    <t>L'AdG/RdA assicura che siano disponibili i dati relativi all'identità e all'ubicazione degli organismi che conservano tutti i documenti giustificativi necessari a garantire un'adeguata pista di controllo conforme ai requisiti minimi di cui al paragrafo 1, art. 25 del Regolamento 480/2014?</t>
  </si>
  <si>
    <r>
      <t xml:space="preserve">Tutti gli scambi di informazioni tra beneficiari e l'autorità di gestione, l'autorità di certificazione, l'autorità di audit e organismi intermedi sono effettuati mediante sistemi di scambio elettronico di dati?
</t>
    </r>
    <r>
      <rPr>
        <i/>
        <sz val="11"/>
        <rFont val="Arial"/>
        <family val="2"/>
      </rPr>
      <t>Verificare domande di partecipazione/trasmissione del progetto ed eventuale documentazione integrativa, domande di rimborso, eventuali richieste e autorizzazioni di variazione dei progetti</t>
    </r>
  </si>
  <si>
    <t>Tali sistemi consentono anche la conservazione delle suddette informazioni?</t>
  </si>
  <si>
    <t>L'AdG/RdA/OI informa i beneficiari della data di inizio del periodo in cui è necessario rendere disponibili tutti i documenti giustificativi relativi alle spese sostenute (art. 140, par. 2, Reg. 1303/2013)?</t>
  </si>
  <si>
    <t>L'AdG/RdA/OI assicura che i documenti siano conservati sotto forma di originali o di copie autenticate, o su supporti per i dati comunemente accettati, comprese le versioni elettroniche di documenti originali o i documenti esistenti esclusivamente in versione elettronica (art. 140, par. 3, Reg. 1303/2013)?</t>
  </si>
  <si>
    <t>L'AdG assicura che i documenti siano conservati in una forma tale da consentire l'identificazione delle persone interessate solo per il periodo necessario al conseguimento delle finalità per le quali i dati sono rilevati o successivamente trattati (art. 140, par. 4, Reg. 1303/2013)?</t>
  </si>
  <si>
    <t>Esiste un sistema informatizzato in grado di raccogliere, registrare e conservare i dati relativi a ciascuna operazione?</t>
  </si>
  <si>
    <t>Il sistema di sorveglianza include i dati relativi agli indicatori, risultati e dati relativi ai progressi del programma nel raggiungimento degli obiettivi, forniti dall'AdG?</t>
  </si>
  <si>
    <t>In particolare, le informazioni conservate nel sistema informativo circa gli indicatori fisici/di output da raggiungere sulle operazioni finanziate sono implementate in forma completa ed in modo attendibile?</t>
  </si>
  <si>
    <t>Tale sistema è alimentato costantemente?</t>
  </si>
  <si>
    <t>6.1.12</t>
  </si>
  <si>
    <t>Tali procedure consentono di procedere all'aggregazione di dati utili per  la preparazione delle domande di pagamento e dei bilanci, delle sintesi annuali, della relazione di attuazione annuale e della relazione di attuazione finale, comprese le relazioni sui dati finanziari, presentate alla Commissione (art. 24, par.2, Reg. 480/2014)?</t>
  </si>
  <si>
    <t>I dati possono essere aggregati cumulativamente per l'intero periodo di programmazione (art. 24, par.2, Reg. 480/2014)?</t>
  </si>
  <si>
    <t>Se un'operazione è sostenuta da più di un programma operativo, da più di una priorità o da più di un fondo oppure nell'ambito di più di una categoria di regioni, i dati di cui ai campi da 23 a 113 dell'allegato III del Regolamneto 480/2014 sono registrati in modo tale da consentire l'estrazione dei dati disaggregati per programma operativo, priorità, fondo o categoria di regioni (art. 24, par.3, Reg. 480/2014)?</t>
  </si>
  <si>
    <t>Esistono procedure adeguate per garantire la sicurezza e la gestione del sistema informatizzato (art. 11, Reg. 821/2014)?</t>
  </si>
  <si>
    <t>Esistono procedure adeguate per garantire l'integrità dei dati tenuto conto degli standard riconosciuti a livello internazionale  (art. 11, Reg. 821/2014)?</t>
  </si>
  <si>
    <t>Sono state formalizzate procedure di back up dei dati conservati all'interno del sistema di sorveglianza (art. 7, par. 4, Reg. 821/2014)?</t>
  </si>
  <si>
    <t>Tale sistema consente di conservare e visualizzare i risultati dei controlli ai diversi livelli e l'estrazione dei dati in forma aggregata?</t>
  </si>
  <si>
    <t xml:space="preserve">Tale sistema consente di tenere traccia, in presenza di irregolarità, della procedura conseguente di follow up?
</t>
  </si>
  <si>
    <r>
      <t xml:space="preserve">Tale sistema consente di avere contezza degli importi da recuperare, importi recuperati, ritirati e irrecuperabili?
</t>
    </r>
    <r>
      <rPr>
        <i/>
        <sz val="11"/>
        <rFont val="Arial"/>
        <family val="2"/>
      </rPr>
      <t>Nel caso in cui il RdA/OI abbia operato dei recuperi verificare il dettaglio di una o più transazioni RC</t>
    </r>
  </si>
  <si>
    <t>7.1.20</t>
  </si>
  <si>
    <t>Tale organismo di valutazione dei rischi di frode è composto da personale interno? Tale personale appartiene a diversi Servizi/Autorità?</t>
  </si>
  <si>
    <t>I membri del organismo di valutazione dispongono di conoscenze e di un'esperienza appropriate in materia di rischi di frode, di definizione ed esecuzione efficace dei controlli e di valutazione dei rischi?</t>
  </si>
  <si>
    <t>Sono stati organizzati dei percorsi formativi per l'organismo di valutazione dei rischi?</t>
  </si>
  <si>
    <t>L'AdG,  tramite l'organismo di valutazione, al fine di valutare l'impatto e la probabilità di eventuali rischi di frode lesivi degli interessi finanziari dell'UE, ha utilizzato lo strumento di valutazione dei rischi di frode di cui all'allegato 1 della EGISIF 14-0021-00 del 16.06.2014?</t>
  </si>
  <si>
    <t>La valutazione dei rischi di frode ha riguardato la selezione dei richiedenti, l'attuazione dei progetti da parte dei beneficiari, la certificazione dei costi da parte dell'autorità di gestione e pagamenti, nonché, i rischi di frode complessivi nei contratti di appalto pubblico di cui  l'AdG ha una gestione diretta?</t>
  </si>
  <si>
    <t>È prevista una procedura per la prevenzione delle situazioni di conflitto di interessi?</t>
  </si>
  <si>
    <t>Esiste un solido sistema di controllo interno per l'attenuazione del rischio, la prevenzione e l'individuazione delle frodi?</t>
  </si>
  <si>
    <t>Sono state implementate attività nell'ambito della formazione e della sensibilizzazione e, se del caso, il personale del RdA vi ha partecipato?</t>
  </si>
  <si>
    <t>Gli indicatori di frode sono noti a tutto il personale del RdA e nello specifico a tutti coloro che svolgono attività relative al controllo delle attività dei beneficiari, come ad esempio, le persone che svolgono le verifiche di gestione documentali e sul posto o altre visite di monitoraggio?</t>
  </si>
  <si>
    <t>Nello specifico, al verificarsi di un rischio di frode, l'AdG/RdA rinvia prontamente le indagini agli organismi competenti in materia?</t>
  </si>
  <si>
    <t>Sono previste procedure formalizzate per la gestione dei recuperi dei fondi UE spese in maniera fraudolenta?</t>
  </si>
  <si>
    <t>Esistono procedure di follow-up che consentono di esaminare eventuali processi, procedure o controlli connessi alla frode potenziale o effettiva ai fini della successiva valutazioned dei rischi di frode?</t>
  </si>
  <si>
    <t>È stato elaborato un piano di risposta ai rischi di frode individuati?</t>
  </si>
  <si>
    <t>È previsto che il comportamento del personale sia conforme ai principi dell'integrità, dell'obiettività, dell'affidabilità e dell'onestà?</t>
  </si>
  <si>
    <t>È implementato uno specifico strumento, a livello informatizzato, per l'estrazione dei dati, che consenta di individuare i progetti potenzialmente esposti a rischi di frode, conflitti di interesse e irregolarità?</t>
  </si>
  <si>
    <t xml:space="preserve">È individuato l''organismo e/o l'ufficio responsabile della trasmissione delle comunicazioni all'autorità competente in materia di indagini dello Stato membro (Guardia di Finanza, magistratura penale e contabile) nonché, all'OLAF (Ufficio Europeo per la Lotta Antifrode)? </t>
  </si>
  <si>
    <t>È previsto un sistema per l'aggiornamento delle segnalazioni effettuate?</t>
  </si>
  <si>
    <t>È stato definito un calendario interno adeguato che stabilisca la tempistica per la trasmissione del resoconto annuale e della dichiarazione di gestione da parte dell'Adg all'AdA nonché di tutte le informazioni di supporto e documenti giustificativi?</t>
  </si>
  <si>
    <t>È garantità la conformità al principio di separazione delle funzioni tra l’Autorità di Gestione/RdA e le diverse autorità (AdC, AdA e/o altri organismi di audit)? (esame dell'organigramma e degli atti collegati)</t>
  </si>
  <si>
    <t>È garantita la corretta implementazione del Sistema Informativo ai fini del monitoraggio delle attività delegate all'OI?</t>
  </si>
  <si>
    <t>È stata individuata una stuttura specifica volta ad assicurare un'appropriata gestione dei rischi, ove necessario?</t>
  </si>
  <si>
    <t>È prevista la consultazione del sistema informatizzato Arachne (se operativo) al fine di individuare i progetti potenzialmente esposti a rischi di frode, conflitti di interesse e irregolarità?</t>
  </si>
  <si>
    <t>È garantita un'informazione tempestiva delle decisioni di accoglimento o di rigetto di candidature o progetti?</t>
  </si>
  <si>
    <t>È stato verificato il rispetto di tutte le condizioni previste dall'art. 5, comma1, D.lgs 50/2016 per l'esclusione degli appalti e delle concessioni dall'applicazione del codice stesso?</t>
  </si>
  <si>
    <t>È stato adottato un piano di comunicazione atto a garantire che i beneficiari abbiano accesso alle informazioni necessarie e ricevano orientamenti di livello adeguato (volantini, opuscoli, seminari, workshop, siti web ecc.)?</t>
  </si>
  <si>
    <t>È nominato formalmente il responsabile della verifica?</t>
  </si>
  <si>
    <t>È disponibile un sistema strutturato per il monitoraggio dell'avanzamento delle verifiche di gestione che consenta di tracciare l'eventuale campionamento di provenienza, la data e il responsabile del controllo, l'esito delle verifiche e delle irregolarità rilevate?</t>
  </si>
  <si>
    <t>È prevista la registrazione dei controlli effettuati, dei risultati dei controlli, delle eventuali irregolarità riscontrate e del follow-up?</t>
  </si>
  <si>
    <t>È possibile l'estrazione dei dati sugli indicatori di cui ai campi da 31 a 40 dell'allegato III  del Regolamento 480/2013 disaggregati per priorità di investimento e per sesso, se del caso?</t>
  </si>
  <si>
    <t>È stata valutata l'efficacia dei controlli esistenti volti a ridurre il rischio lordo?</t>
  </si>
  <si>
    <t>È stato valutato il rischio netto, dopo aver preso in considerazione le ripercussioni degli eventuali controlli attuali, nonché la loro efficacia, ossia la situazione allo stato attuale (rischio residuo)?</t>
  </si>
  <si>
    <t>È stato valutato l'impatto dei controlli per l'attenuazione dei rischi previsti sul rischio netto (residuo)?</t>
  </si>
  <si>
    <t>È stato definito un obiettivo di rischio, ossia il livello di rischio che l'autorità di gestione considera tollerabile dopo la messa in atto e l'esecuzione di tutti i controlli?</t>
  </si>
  <si>
    <t>È stata adottata una politica antifrode?</t>
  </si>
  <si>
    <t>(POR FSE) Nel controllo in loco, per ogni DDR, è stata verificata: 
- almeno il 20% della spesa dichiarata dal beneficiario non sottoposta a precedenti controlli on-desk?;
- per le attività a costi reali, almeno un giustificativo di spesa per ogni voce del preventivo finanziario approvato?</t>
  </si>
  <si>
    <t xml:space="preserve">(POR FESR e FSE) Nel caso in cui siano state riscontrate irregolarità nel campione di operazioni selezionate, il Responsabile di azione ha esteso il controllo ad altri interventi al fine di determinare se situazioni di criticità sussistano in operazioni similari? </t>
  </si>
  <si>
    <t>(POR FSE) Sono stati effettuati controlli sulla realità nel rispetto delle modalità e delle percentuali previste dal Si.Ge.Co.?</t>
  </si>
  <si>
    <t>Esistono procedure che assicurano che tutti i documenti necessari per garantire una pista di controllo adeguata siano conservati? (art. 140, par. 1, Reg. 1303/2013) 
Per FESR il Si.Ge.Co. conferma le due opzioni di cui all'art. 140, Reg. 1303/2013.
Per FSE il Si.Ge.Co. opta in ogni caso per la seconda opzione ossia per la conservazione dei documenti nei due anni a decorrere dal 31 dicembre successivo alla presentazione dei conti nei quali sono incluse le spese finali dell'operazione completata.</t>
  </si>
  <si>
    <t>L'AdG/RdA utilizza sistemi informativi paralleli/alternativi a quelli previsti dal Si.Ge.Co.?</t>
  </si>
  <si>
    <t>L'AdG, tramite l'organismo di valutazione, ha svolto un'analisi dei rischi di frode valutando la probabilità e l'impatto dei rischi di frode pertinenti ai processi principali dell'attuazione dei programmi (rischio lordo) nel rispetto delle tempistiche previste dal Si.Ge.Co.?</t>
  </si>
  <si>
    <t>È stato adottato un Si.Ge.Co. dell'OI contenente un organigramma dettagliato (con la descrizione dei diversi soggetti coinvolti, delle funzioni svolte e del flusso informativo)?</t>
  </si>
  <si>
    <t>Il Si.Ge.Co. adottato dall'OI è stato  valutato positivamente da parte di AdG/RdA in base alla metodologia di cui all'EGESIF_14-0013-final del 18/12/2014?</t>
  </si>
  <si>
    <t xml:space="preserve"> Vi sono circostanze sopravvenute alla approvazione del Si.Ge.Co.  che richiedono una rivalutazione della dotazione di personale necessaria allo svolgimento dei compiti assegnati all'AdG/OI/RdA? </t>
  </si>
  <si>
    <t>Sono previste adeguate procedure volte ad assicurare un controllo effettivo dei compiti delegati agli OI? Tali procedure sono coerenti con quanto previsto dal Si.Ge.Co. regionale (par. 2.1.3 POR FESR)?
Per il PO FSE le modalità di supervisione non sono state descritte dal Si.Ge.Co. in assenza di OI individuati in fase di designazione. Tuttavia in caso di individuazione di OI le medesime previsioni di cui al Si.Ge.Co. PO FESR sono applicabili anche al PO FSE in quanto riprese pedissequamente dall'EGESIF_14-0012_02 final 17/09/2015 sulle verifiche di gestione.</t>
  </si>
  <si>
    <t xml:space="preserve">Nella selezione delle operazioni sono previste procedure per la verifica della conformità con la normativa comunitaria e nazionale? Verificare le procedure adottatte da RdA/OI anche in relazione alle verifiche previste dai Si.Ge.Co. (controllo a campione autodichiarazioni) </t>
  </si>
  <si>
    <t>Le decisioni di accoglimento o di rigetto di candidature o progetti sono state comunicate e/o pubblicate al candidato per iscritto con una chiara indicazione dei motivi per i quali la domanda è stata accolta o respinta secondo le indicazioni del GE.O. per il FSE e della descrizione del Si.Ge.Co. per il FESR?</t>
  </si>
  <si>
    <t>(POR FSE) Nell'ambito del controllo documentale è stato verificato che siano stati effettuati i controlli di gestione come previsto dal Si.Ge.Co.?</t>
  </si>
  <si>
    <t>(POR FSE) In caso di autorizzazione all’uso delle risorse proprie, il titolare del CdR, oltre alle verifiche contabili di cui alla D.G.R. n. 1494 del 12.12.2016, prima di autorizzare, verifica che sia rispettato il budget attribuito al RdA richiedente dalla DIA? (Si.Ge.Co. FSE par. 2.2.1)</t>
  </si>
  <si>
    <t>(POR FESR) Ove ricorra, il Responsabili di progetto (RdP) è individuato dalla Giunta regionale con apposita Deliberazione, nella quale sono determinate le risorse per la gestione del progetto e l’azione di riferimento? Il RdP ha formulato una richiesta scritta di autorizzazione ad impegnare sui capitoli iscritti in bilancio relativi alle risorse interessate, indirizzata al RdA in qualità di titolare del CdR? (Si.Ge.Co. par. 2.2.1)</t>
  </si>
  <si>
    <t>(POR FESR) I controlli sulla stabilità delle operazioni ex art. 71, Reg. 1303/2013, vengono effettuati secondo le modalità previste dal Si.Ge.Co.?
Per il FSE il punto di controllo non è pertinente, salva l'eventuale valutazione di necessità di un tale adempimento in caso di introduzione di nuove categorie di operazioni tipo.</t>
  </si>
  <si>
    <t>Vengono realizzati controlli in loco su base campionaria secondo le modalità previste dal Si.Ge.Co.?</t>
  </si>
  <si>
    <t>In base alla esperienza del personale (interno e/o esterno) dichiarata nel Si.Ge.Co. ed eventuali aggiornamenti riscontrabili, ad esempio, nei curricula aggiornati alla data dell'audit, le competenze del personale dedicato per lo svolgimento delle funzioni assegnate sono adeguate (appalti pubblici, aiuti di stato, strumenti finanziari, Si.Ge.Co., sistemi informativi)?</t>
  </si>
  <si>
    <t>È stato individuato un organismo di valutazione dei rischi di frode?</t>
  </si>
  <si>
    <r>
      <t xml:space="preserve">- Procedure per garantire una pista di controllo (flow chart)
</t>
    </r>
    <r>
      <rPr>
        <i/>
        <sz val="11"/>
        <rFont val="Arial"/>
        <family val="2"/>
      </rPr>
      <t>Verificare personalizzazione pista di controllo</t>
    </r>
  </si>
  <si>
    <t>X
(se ricorre)</t>
  </si>
  <si>
    <t>(POR FESR) Le procedure dell'RdA/OI contemplano il campionamento dei progetti ai fini della verifica delle autodichiarazioni in tema di possesso dei requisiti di PMI, dichiarazione de minimis e qualifica di impresa unica, così come previsto dal Si.Ge.Co.? In quale fase del progetto è previsto tale controllo, atteso che il Si.Ge.Co. consente agli RdA di effettuarlo tra l'ammissione e la rendicontazione finale? È stato già effettuato il campionamento? Se no, l'RdA quando intende eseguirlo?</t>
  </si>
  <si>
    <t>2.4.17.1</t>
  </si>
  <si>
    <t>Il calcolo tiene conto dell'importo massimo stimato, ivi compresa qualsiasi forma di eventuali opzioni o rinnovi del contratto esplicitamente stabiliti nei documenti di gara?</t>
  </si>
  <si>
    <t>2.4.17.2</t>
  </si>
  <si>
    <t>Quando l'amministrazione aggiudicatrice o l'ente aggiudicatore prevedono premi o pagamenti per i candidati o gli offerenti, ne tengono conto nel calcolo del valore stimato dell'appalto?</t>
  </si>
  <si>
    <r>
      <t xml:space="preserve">Se sì, si tratta di affidamento in house a società/agenzie regionali oppure di affidamenti diretti ex art. 36, secondo comma, lett. a), D.Lgs. 50/2016 o di affidamenti in economia ex art. 125, D.Lgs. 163/2006?  </t>
    </r>
    <r>
      <rPr>
        <i/>
        <sz val="11"/>
        <rFont val="Arial"/>
        <family val="2"/>
      </rPr>
      <t>Se l'affidamento è giustificato in modo diverso specificare la base giuridica</t>
    </r>
  </si>
  <si>
    <t xml:space="preserve">In caso di applicabilità del D.Lgs. 163/2006, l'importo stimato del contratto in affidamento è determinato sulla base dei criteri posti all'art. 29? </t>
  </si>
  <si>
    <t>L'incarico di assolvere ai servizi oggetto di cofinanziamento risulta da disposizione giuridicamente vincolante?</t>
  </si>
  <si>
    <t xml:space="preserve">Il dimensionamento del campione di progetti da sottoporre a controllo in loco è coerente con quanto previsto dal Si.Ge.Co. e tiene conto dei risultati dei precedenti controlli (ad es. la frequenza e la portata delle verifiche in loco sono proporzionali rispetto: 1. all'ammontare del contributo pubblico per un'operazione e 2. al livello di rischio individuato dall'AdG o dai suoi OI attraverso le rispettive verifiche amministrative e dall'AdA attraverso i suoi audit per il Si.Ge.Co. nel suo complesso)? </t>
  </si>
  <si>
    <t>Rispetto all'ultima versione di Si.Ge.Co. esaminata da questa AdA, vi sono state variazioni nell'organigramma/funzionigramma dell'AdG/RdA? Se si, dette variazioni sono state formalizzate?</t>
  </si>
  <si>
    <t>Le funzioni svolte dall’Autorità di Gestione/RdA sono conformi con quelle previste dai regolamenti comunitari e dall’organizzazione indicata nel Programma Operativo/Si.Ge.Co./Manuali adottati (verificare PDC e procedure)?</t>
  </si>
  <si>
    <t xml:space="preserve">Il numero di unità di personale interno ed esterno dedicato alle diverse funzioni in seno all'AdG/RdA/OI è conforme alla dotazione di personale che l'amministrazione si è impegnata a garantire per tutta la programmazione mediante il Si.Ge.Co. (segnalare eventuali modifiche e avvicendamenti di personale)? </t>
  </si>
  <si>
    <t>- Procedure per assistere il Comitato di Sorveglianza nei suoi lavori</t>
  </si>
  <si>
    <t>L'AdG ha elaborato procedure e criteri di selezione adeguati, da sottoporre all'approvazione del Comitato di Sorveglianza, che: a)
garantiscono il contributo delle operazioni al conseguimento degli obiettivi e dei risultati specifici della pertinente priorità; b) sono non
discriminatori e trasparenti e c) tengono conto della promozione della parità tra uomini e donne e dei principi di sviluppo sostenibile, di cui
agli articoli 7 e 8 del RDC.</t>
  </si>
  <si>
    <t>L'AdG ha elaborato procedure e criteri di selezione adeguati, da sottoporre all'approvazione del Comitato di Sorveglianza?</t>
  </si>
  <si>
    <t xml:space="preserve">Le candidature/i progetti dovranno essere valutati in conformità ai criteri applicabili. La valutazione è condotta in maniera coerente e non
discriminatoria. I criteri/i punteggi utilizzati dovranno essere conformi a quelli approvati dal Comitato di Sorveglianza e indicati nell'invito.
Nel valutare le candidature/i progetti, l'AdG si accerta che gli esaminatori dispongano della necessaria competenza e indipendenza. </t>
  </si>
  <si>
    <t>La pista di controllo (intesa quale documentazione costituente il fascicolo di progetto) consente di verificare l'applicazione dei criteri di selezione stabiliti dal Comitato di Sorveglianza del programma operativo?</t>
  </si>
  <si>
    <t xml:space="preserve">Ai sensi dell'art. 35, D.Lgs..50/2016, il calcolo del valore stimato dell'appalto pubblico di lavori, servizi e forniture è basato sull'importo totale pagabile, al netto dell'IVA? </t>
  </si>
  <si>
    <t>In particolare, l'ente affidatario è a necessaria totale partecipazione pubblica, ad eccezione di forme di partecipazione di capitali privati che non comportano controllo o potere di veto (art. 5, comma 1, lett. c), D.Lgs.. 50/2016, come modificato dal D.Lgs. 56/2017)?</t>
  </si>
  <si>
    <t>Oltre l'80% dell'attività della persona giuridica controllata è effettuata nello svolgimento dei compiti ad essa affidati dall'amministrazione aggiudicatrice controllante o da altre persone giuridiche controllate dall'amministrazione aggiudicatrice (art. 5, comma 1, lett. b), D.Lgs.. 50/2016, come modificato dal D.Lgs. 56/2017)?</t>
  </si>
  <si>
    <t>Il controllo che effettivamente l'amministrazione aggiudicatrice esercita nei confronti dell'ente affidatario è analogo a quello che ordinariamente svolge nei confronti dei propri servizi (ossia esercita un'influenza determinante sia sugli obiettivi strategici che sulle decisioni significative della persona giuridica controllata) (art. 5, comma 1, lett. a), D.Lgs.. 50/2016, come modificato dal D.Lgs. 56/2017)?</t>
  </si>
  <si>
    <t>Punti di controllo comuni al D.Lgs. 163 e D.Lgs. 50</t>
  </si>
  <si>
    <t>(POR FSE) Nel caso in cui dal controllo documentale risulti che le spese inammissibili sono di importo pari o superiore al 5% delle singole voci, il controllo è stato esteso a tutte le spese rendicontate della singola voce?</t>
  </si>
  <si>
    <t xml:space="preserve">In base alla esperienza del personale (interno e/o esterno) dichiarata nel Si.Ge.Co. ed eventuali aggiornamenti riscontrabili, ad esempio, nei curricula aggiornati alla data dell'audit, le competenze del personale dedicato per lo svolgimento delle funzioni assegnate sono adeguate (appalti pubblici, aiuti di stato, strumenti finanziari, Si.Ge.Co., sistemi informativi)? </t>
  </si>
  <si>
    <t xml:space="preserve">Nei casi previsti dall'art.125 comma 7 del Regolamento (UE) 1303/2013, ovvero qualora l'Autorità di Gestione/RdA/OI sia anche un beneficiario nell'ambito del programma operativo, le disposizioni relative alle verifiche di cui al paragrafo 4, primo comma, lettera a) garantiscono un'adeguata separazione delle funzioni? </t>
  </si>
  <si>
    <t>Negli altri casi, è comunque garantita una adeguata segregazione delle funzioni a livello organizzativo per le responsabilità principali di competenza dell'Autorità di Gestione/RdA/OI (gestione e controllo) secondo quanto previsto dal Si.Ge.Co.?</t>
  </si>
  <si>
    <t xml:space="preserve">I controlli svolti sull'OI sono adeguatamente formalizzati? </t>
  </si>
  <si>
    <t xml:space="preserve">(POR FSE) Con l'approvazione della graduatoria l'RdA/OI ha espletato i controlli sulle dichiarazioni sostitutive di certificazioni e di atti di notorietà, relative ai requisiti di ammissione contenuti nelle domande ammesse/da ammettere a beneficio secondo quanto disposto dalla D.D. 7792 del 23/10/2015 o secondo le ulteriori disposizioni definite dal RdA competente? Se no, quando intende farlo? </t>
  </si>
  <si>
    <t xml:space="preserve">Gli inviti a presentare le candidature/avvisi pubblici sono stati pubblicati secondo la normativa applicabile al caso specifico (es. pubblicazione sul sito istituzionale dell'amministrazione proponente/OI)? </t>
  </si>
  <si>
    <t xml:space="preserve">Gli inviti a presentare le candidature/avvisi contengono una descrizione chiara della procedura di selezione utilizzata? </t>
  </si>
  <si>
    <t>Tale approccio include i quattro elementi chiave (la prevenzione, individuazione, correzione e repressione)?</t>
  </si>
  <si>
    <t xml:space="preserve">Le candidature pervenute vengono registrate all'atto di ricezione? </t>
  </si>
  <si>
    <t xml:space="preserve">A ciascun candidato viene inviata una conferma di ricezione? </t>
  </si>
  <si>
    <t xml:space="preserve">Vengono predisposti appositi verbali di valutazione? </t>
  </si>
  <si>
    <t xml:space="preserve">Esistono griglie standard per la valutazione delle offerte dalle quali risultano i punteggi assegnati? </t>
  </si>
  <si>
    <t xml:space="preserve">Esiste atto conforme e giuridicamente vincolante per l’amministrazione  (decreto di approvazione, contratto/convenzione, graduatoria progetti ammessi, ecc.)? </t>
  </si>
  <si>
    <t xml:space="preserve">Ai sensi dell'art. 35, D.Lgs..50/2016, il calcolo del valore stimato dell'appalto pubblico di lavori, servizi e forniture è basato sull'importo totale pagabile, al netto dell'IVA?  </t>
  </si>
  <si>
    <t xml:space="preserve">Il calcolo tiene conto dell'importo massimo stimato, ivi compresa qualsiasi forma di eventuali opzioni o rinnovi del contratto esplicitamente stabiliti nei documenti di gara? </t>
  </si>
  <si>
    <t>In caso di applicabilità del D.Lgs. 163/2006, l'importo stimato del contratto in affidamento è determinato sulla base dei criteri posti all'art. 29?</t>
  </si>
  <si>
    <t>L'AdG ha predisposto la dichiarazione di gestione da trasmettere alla CE entro il 15 febbraio dell'esercizio successivo ai sensi dell'art. 59, par. 5 del Reg. 996/2012?</t>
  </si>
  <si>
    <t xml:space="preserve">Le decisioni di accoglimento o di rigetto di candidature o progetti sono state comunicate e/o pubblicate al candidato per iscritto con una chiara indicazione dei motivi per i quali la domanda è stata accolta o respinta secondo le indicazioni del GE.O. per il FSE e della descrizione del Si.Ge.Co. per il FESR? </t>
  </si>
  <si>
    <t xml:space="preserve">In particolare, l'ente affidatario è a necessaria totale partecipazione pubblica, ad eccezione di forme di partecipazione di capitali privati che non comportano controllo o potere di veto (art. 5, comma 1, lett. c), D.Lgs.. 50/2016, come modificato dal D.Lgs. 56/2017)? </t>
  </si>
  <si>
    <t>Nella presente check list sono stati individuati n. 8 requisiti chiave (di seguito RC) per la valutazione dei Sistemi di Gestione e Controllo adottati dall'AdG/RdA/OI. 
Per ogni RC sono stati definiti dei criteri di valutazione al fine di misurare il loro effettivo ed efficace funzionamento (complessivamente n. 36 criteri di valutazione).
Ciascun criterio di valutazione si articola in n punti di controllo.
Sulla base della valutazione attribuita a ciascun punto di controllo, tenendo altresì conto degli esiti dei test di conformità svolti, riportata nella colonna K, viene valutato il livello di rischio associato a ciascun criterio di valutazione, riportato nella colonna J. Successivamente, sulla base della valutazione attribuita a ciascun criterio di valutazione il controllore dovrà esprimere una valutazione relativamente a ciascun KR e riportarla nella colonna M. Infine, una volta valutati i singoli KR, sarà espressa una valutazione sul funzionamento del sistema di gestione e controllo dell'AdG/RdA/OI, tramite l'apposito TEX BOX "Valutazione sistema di gestione e controllo AdG/RdA/OI". 
La valutazione dovrà essere effettuata attribuendo a ciascun punto di controllo uno dei valori previsti dalle “Linee Guida per la Commissione e gli Stati membri su una metodologia comune per la valutazione dei sistemi di gestione e controllo” – EGESIF 14-0010 del 18.12.2014, (vedasi COCOF 08/0019/00-EN), compilando l'apposita casella indicata nella colonna K secondo la scala ordinale seguente:   
Categoria 1. Funziona bene. Non occorrono miglioramenti o sono necessari solo miglioramenti minori. Le carenze sono assenti o minori. Tali carenze non hanno alcun impatto, ovvero hanno un impatto minimo, sul funzionamento dei requisiti chiave/ delle autorità / del sistema.
Categoria 2. Funziona, ma sono necessari dei miglioramenti. Sono state riscontrate delle carenze. Tali carenze hanno un impatto moderato sul funzionamento dei requisiti principali/ delle autorità e del sistema. Sono state formulate raccomandazioni che l'organismo sottoposto a audit dovrà attuare.
Categoria 3. Funziona parzialmente; sono necessari dei miglioramenti sostanziali. Sono state riscontrate gravi carenze che espongono i Fondi al rischio di irregolarità. L'impatto sul funzionamento efficace dei requisiti chiave/ delle autorità / del sistema è significativo.
Categoria 4. 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</si>
  <si>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I beneficiari sono adeguatamente informati sui relativi obblighi di: 
- realizzazione delle attività in conformità al progetto approvato, incluso piano finanziario e rispetto del termine previsto per l'esecuzione;</t>
  </si>
  <si>
    <t xml:space="preserve">- rispetto degli obblighi in materia di informazione e pubblicità secondo le modalità previste nell'avviso di riferimento e nelle Linee guida adottate dai servizi di supporto dell'AdG; </t>
  </si>
  <si>
    <t>Per le operazioni a titolarità regionale in cui il prestatore di beni e servizi individuato è una società in house/un'agenzia regionale, viene verificata, ai sensi del par. 2.2.3.7 del Sigeco, ai fini dell'ammissibilità della spesa, la documentazione giustificativa richiesta a dimostrazione dei costi effettivamente sostenuti dalla medesima società in house/agenzia (buste paga del personale impiegato nel progetto, appositi time-sheet riassuntivi del lavoro svolto dal personale dedicato e metodo di calcolo del costo orario, fatture quietanzate per forniture/servizi acquisiti sul mercato, relazione descrittiva delle attività svolte suddivise in uno o più stati di avanzamento delle attività, ecc.)?</t>
  </si>
  <si>
    <t>In merito al soggetto verificatore, ricorrono le condizioni di separatezza  tra le funzioni di controllo e le funzioni di gestione?</t>
  </si>
  <si>
    <r>
      <t xml:space="preserve">1.3.3
</t>
    </r>
    <r>
      <rPr>
        <sz val="9"/>
        <rFont val="Arial"/>
        <family val="2"/>
      </rPr>
      <t>(se ricorre la tipologia AdG/RdA beneficiario)</t>
    </r>
  </si>
  <si>
    <r>
      <t xml:space="preserve">1.3.4
</t>
    </r>
    <r>
      <rPr>
        <sz val="9"/>
        <rFont val="Arial"/>
        <family val="2"/>
      </rPr>
      <t>(se ricorre la tipologia  beneficiario esterno)</t>
    </r>
  </si>
  <si>
    <r>
      <t xml:space="preserve">Le procedure e manuali che illustrano le principali attività svolte dall'AdG/RdA e dagli OI includono:
- Procedure per garantire una pista di controllo (flow chart)
</t>
    </r>
    <r>
      <rPr>
        <i/>
        <sz val="11"/>
        <rFont val="Arial"/>
        <family val="2"/>
      </rPr>
      <t>Verificare personalizzazione pista di controllo</t>
    </r>
  </si>
  <si>
    <t>1.5.5
(se ricorre)</t>
  </si>
  <si>
    <t>1.5.6
(se ricorre)</t>
  </si>
  <si>
    <r>
      <rPr>
        <i/>
        <sz val="11"/>
        <rFont val="Arial"/>
        <family val="2"/>
      </rPr>
      <t>In caso di applicabilità del  D.Lgs.163/2006</t>
    </r>
    <r>
      <rPr>
        <sz val="11"/>
        <rFont val="Arial"/>
        <family val="2"/>
      </rPr>
      <t xml:space="preserve">: Il ricorso a procedure di acquisizione di servizi, forniture e lavori in economia avviene nel rispetto delle modalità procedurali stabilite all'art. 125 del d.lgs. 163/2006? 
</t>
    </r>
    <r>
      <rPr>
        <i/>
        <sz val="11"/>
        <rFont val="Arial"/>
        <family val="2"/>
      </rPr>
      <t>In alternativa, in caso di applicabilità del D.Lgs.50/2016 e  smi</t>
    </r>
    <r>
      <rPr>
        <sz val="11"/>
        <rFont val="Arial"/>
        <family val="2"/>
      </rPr>
      <t>: L'affidamento e l'esecuzione di lavori, servizi e forniture di importo sotto soglia rispettano le modalità di cui all'art.36 del D.lgs. 50/2016?</t>
    </r>
  </si>
  <si>
    <r>
      <rPr>
        <i/>
        <sz val="11"/>
        <rFont val="Arial"/>
        <family val="2"/>
      </rPr>
      <t xml:space="preserve">In caso di applicabilità del  D.Lgs.163/2006: </t>
    </r>
    <r>
      <rPr>
        <sz val="11"/>
        <rFont val="Arial"/>
        <family val="2"/>
      </rPr>
      <t xml:space="preserve">Il ricorso a procedure di acquisizione di servizi, forniture e lavori in economia avviene nei limiti oggettuali e di importo stabiliti all'art. 125 del d.lgs. 163/2006 (euro 200.000 per i lavori in economia, euro 50.000 se svolti in amministrazione diretta)? 
</t>
    </r>
    <r>
      <rPr>
        <i/>
        <sz val="11"/>
        <rFont val="Arial"/>
        <family val="2"/>
      </rPr>
      <t xml:space="preserve">In alternativa, in caso di applicabilità del D.Lgs.50/2016 e smi:  </t>
    </r>
    <r>
      <rPr>
        <sz val="11"/>
        <rFont val="Arial"/>
        <family val="2"/>
      </rPr>
      <t>L'affidamento e l'esecuzione di lavori, servizi e forniture di importo sotto soglia rispettano i limiti di importo di cui all'art.36, comma 1, lett. a), D.lgs. 50/2016?</t>
    </r>
  </si>
  <si>
    <t>La verifica amministrativa comprende un esame sia della domanda di rimborso sia della pertinente documentazione giustificativa allegata alla stessa domanda o trasmessa con modalità al di fuori del sistema informativo?</t>
  </si>
  <si>
    <t>2.1.11
(ove operativo)</t>
  </si>
  <si>
    <t>2.4.17
(se ricorre)</t>
  </si>
  <si>
    <t>2.4.17.1
(se ricorre)</t>
  </si>
  <si>
    <t>2.4.17.2
(se ricorre)</t>
  </si>
  <si>
    <t>2.4.18
(se ricorre)</t>
  </si>
  <si>
    <t>2.5.4.1.1
(se ricorre)</t>
  </si>
  <si>
    <t>2.5.4.1.2
(se ricorre)</t>
  </si>
  <si>
    <t>2.5.4.2.2
(se ricorre)</t>
  </si>
  <si>
    <t>2.5.4.2.8
(se ricorre)</t>
  </si>
  <si>
    <t>2.5.4.2.13
(se ricorre)</t>
  </si>
  <si>
    <t>2.5.4.2.15
(se ricorre)</t>
  </si>
  <si>
    <t>2.5.4.2.16
(se ricorre)</t>
  </si>
  <si>
    <r>
      <t xml:space="preserve">In caso di applicabilità del  D.Lgs.163/2006: Il ricorso a procedure di acquisizione di servizi, forniture e lavori in economia avviene nel rispetto delle modalità procedurali stabilite all'art. 125 del d.lgs. 163/2006? 
</t>
    </r>
    <r>
      <rPr>
        <i/>
        <sz val="11"/>
        <rFont val="Arial"/>
        <family val="2"/>
      </rPr>
      <t>In alternativa, in caso di applicabilità del D.Lgs.50/2016 e smi</t>
    </r>
    <r>
      <rPr>
        <sz val="11"/>
        <rFont val="Arial"/>
        <family val="2"/>
      </rPr>
      <t>: L'affidamento e l'esecuzione di lavori, servizi e forniture di importo sotto soglia rispettano le modalità di cui all'art.36 del D.lgs. 50/2016?</t>
    </r>
  </si>
  <si>
    <r>
      <rPr>
        <i/>
        <sz val="11"/>
        <rFont val="Arial"/>
        <family val="2"/>
      </rPr>
      <t>In caso di applicabilità del  D.Lgs.163/2006</t>
    </r>
    <r>
      <rPr>
        <sz val="11"/>
        <rFont val="Arial"/>
        <family val="2"/>
      </rPr>
      <t xml:space="preserve">: Il ricorso a procedure di acquisizione di servizi, forniture e lavori in economia avviene nei limiti oggettuali e di importo stabiliti all'art. 125 del d.lgs. 163/2006 (euro 200.000 per i lavori in economia, euro 50.000 se svolti in amministrazione diretta)? 
</t>
    </r>
    <r>
      <rPr>
        <i/>
        <sz val="11"/>
        <rFont val="Arial"/>
        <family val="2"/>
      </rPr>
      <t>In alternativa, in caso di applicabilità del D.Lgs.50/2016 e smi</t>
    </r>
    <r>
      <rPr>
        <sz val="11"/>
        <rFont val="Arial"/>
        <family val="2"/>
      </rPr>
      <t>:  L'affidamento e l'esecuzione di lavori, servizi e forniture di importo sotto soglia rispettano i limiti di importo di cui all'art.36, comma 1, lett. a), D.lgs. 50/2016?</t>
    </r>
  </si>
  <si>
    <t>3.1.4
(se ricorre)</t>
  </si>
  <si>
    <t>4.1.15
(se ricorre)</t>
  </si>
  <si>
    <t>4.1.19
(se ricorre)</t>
  </si>
  <si>
    <t>Sì</t>
  </si>
  <si>
    <t>No</t>
  </si>
  <si>
    <t>Numero risposte</t>
  </si>
  <si>
    <t>Numero irregolarità</t>
  </si>
  <si>
    <t>Percentuale irregolarità su risposte</t>
  </si>
  <si>
    <t>Valutazione singolo punto di controllo</t>
  </si>
  <si>
    <t>6. Auditor:</t>
  </si>
  <si>
    <t>7. Auditor:</t>
  </si>
  <si>
    <t>8. Auditor:</t>
  </si>
  <si>
    <t>9. Auditor:</t>
  </si>
  <si>
    <t>10. Auditor:</t>
  </si>
  <si>
    <t>Esiste atto conforme e giuridicamente vincolante per l’amministrazione  (determina di approvazione, contratto/convenzione, graduatoria progetti ammessi, ecc.)?</t>
  </si>
  <si>
    <t>In caso di Aiuti di Stato, viene garantito il rispetto delle condizioni cumulative per la certificazione degli anticipi, di cui all'articolo 131 del Regolamento (UE) n. 1303/2013 ( a) tali anticipi sono soggetti a una garanzia fornita da una banca o da qualunque altro istituto finanziario stabilito in uno Stato membro o sono coperti da uno strumento fornito a garanzia da un ente pubblico o dallo Stato membro; b) tali anticipi non sono superiori al 40 % dell'importo totale dell'aiuto da concedere a un beneficiario per una determinata operazione; c)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</si>
  <si>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Sono previste procedure di controllo sulle spese certificate prima che vengano trasmesse all'Autorità di Certificazione (rispetto dei piani finanziari di Azione/Attività a livello di AdG)?</t>
  </si>
  <si>
    <t xml:space="preserve">  CONTROLLI ai sensi dell'art. 127 del REG. (CE) N. 1303/2013</t>
  </si>
  <si>
    <t>Check list per l'audit di Sistema - Autorità di Gestione, RdA, OI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</si>
</sst>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3" formatCode="_-* #,##0.00_-;\-* #,##0.00_-;_-* &quot;-&quot;??_-;_-@_-"/>
    <numFmt numFmtId="164" formatCode="_-* #,##0_-;\-* #,##0_-;_-* \-_-;_-@_-"/>
  </numFmts>
  <fonts count="23" x14ac:knownFonts="1">
    <font>
      <sz val="10"/>
      <name val="Arial"/>
    </font>
    <font>
      <sz val="11"/>
      <color theme="1"/>
      <name val="Calibri"/>
      <family val="2"/>
      <scheme val="minor"/>
    </font>
    <font>
      <sz val="11"/>
      <color theme="1"/>
      <name val="Calibri"/>
      <family val="2"/>
      <scheme val="minor"/>
    </font>
    <font>
      <b/>
      <sz val="12"/>
      <name val="Arial"/>
      <family val="2"/>
    </font>
    <font>
      <sz val="10"/>
      <name val="Arial"/>
      <family val="2"/>
    </font>
    <font>
      <sz val="8"/>
      <name val="Arial"/>
      <family val="2"/>
    </font>
    <font>
      <sz val="11"/>
      <name val="Arial"/>
      <family val="2"/>
    </font>
    <font>
      <b/>
      <sz val="11"/>
      <name val="Arial"/>
      <family val="2"/>
    </font>
    <font>
      <b/>
      <i/>
      <sz val="11"/>
      <name val="Arial"/>
      <family val="2"/>
    </font>
    <font>
      <i/>
      <sz val="11"/>
      <name val="Arial"/>
      <family val="2"/>
    </font>
    <font>
      <b/>
      <sz val="14"/>
      <color theme="0"/>
      <name val="Arial"/>
      <family val="2"/>
    </font>
    <font>
      <sz val="11"/>
      <color rgb="FFFF0000"/>
      <name val="Arial"/>
      <family val="2"/>
    </font>
    <font>
      <sz val="9"/>
      <color indexed="81"/>
      <name val="Tahoma"/>
      <family val="2"/>
    </font>
    <font>
      <b/>
      <sz val="9"/>
      <color indexed="81"/>
      <name val="Tahoma"/>
      <family val="2"/>
    </font>
    <font>
      <sz val="11"/>
      <color indexed="8"/>
      <name val="Calibri"/>
      <family val="2"/>
    </font>
    <font>
      <sz val="10"/>
      <name val="Arial"/>
      <family val="2"/>
      <charset val="1"/>
    </font>
    <font>
      <sz val="11"/>
      <color indexed="8"/>
      <name val="Calibri"/>
      <family val="2"/>
      <charset val="1"/>
    </font>
    <font>
      <b/>
      <sz val="12"/>
      <name val="Calibri"/>
      <family val="2"/>
    </font>
    <font>
      <sz val="10"/>
      <color rgb="FFFF0000"/>
      <name val="Arial"/>
      <family val="2"/>
    </font>
    <font>
      <sz val="12"/>
      <color rgb="FFFF0000"/>
      <name val="Arial"/>
      <family val="2"/>
    </font>
    <font>
      <sz val="9"/>
      <name val="Arial"/>
      <family val="2"/>
    </font>
    <font>
      <b/>
      <sz val="12"/>
      <name val="Calibri"/>
      <family val="2"/>
      <scheme val="minor"/>
    </font>
    <font>
      <b/>
      <i/>
      <sz val="12"/>
      <name val="Calibri"/>
      <family val="2"/>
      <scheme val="minor"/>
    </font>
  </fonts>
  <fills count="13">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rgb="FFFFC000"/>
        <bgColor indexed="64"/>
      </patternFill>
    </fill>
    <fill>
      <patternFill patternType="solid">
        <fgColor rgb="FF00B0F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5" tint="0.59999389629810485"/>
        <bgColor indexed="64"/>
      </patternFill>
    </fill>
  </fills>
  <borders count="72">
    <border>
      <left/>
      <right/>
      <top/>
      <bottom/>
      <diagonal/>
    </border>
    <border>
      <left/>
      <right style="medium">
        <color indexed="64"/>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hair">
        <color indexed="64"/>
      </top>
      <bottom style="hair">
        <color indexed="64"/>
      </bottom>
      <diagonal/>
    </border>
    <border>
      <left style="thin">
        <color indexed="64"/>
      </left>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style="thin">
        <color indexed="64"/>
      </bottom>
      <diagonal/>
    </border>
  </borders>
  <cellStyleXfs count="21">
    <xf numFmtId="0" fontId="0" fillId="0" borderId="0"/>
    <xf numFmtId="0" fontId="4" fillId="0" borderId="0"/>
    <xf numFmtId="0" fontId="4" fillId="0" borderId="0"/>
    <xf numFmtId="41" fontId="4" fillId="0" borderId="0" applyFont="0" applyFill="0" applyBorder="0" applyAlignment="0" applyProtection="0"/>
    <xf numFmtId="0" fontId="4" fillId="0" borderId="0"/>
    <xf numFmtId="0" fontId="4" fillId="0" borderId="0"/>
    <xf numFmtId="0" fontId="4" fillId="0" borderId="0"/>
    <xf numFmtId="0" fontId="2" fillId="0" borderId="0"/>
    <xf numFmtId="0" fontId="1" fillId="0" borderId="0"/>
    <xf numFmtId="0" fontId="14" fillId="0" borderId="0"/>
    <xf numFmtId="43" fontId="1" fillId="0" borderId="0" applyFont="0" applyFill="0" applyBorder="0" applyAlignment="0" applyProtection="0"/>
    <xf numFmtId="9" fontId="1" fillId="0" borderId="0" applyFont="0" applyFill="0" applyBorder="0" applyAlignment="0" applyProtection="0"/>
    <xf numFmtId="0" fontId="15" fillId="0" borderId="0"/>
    <xf numFmtId="164" fontId="15" fillId="0" borderId="0"/>
    <xf numFmtId="0" fontId="15" fillId="0" borderId="0"/>
    <xf numFmtId="0" fontId="16" fillId="0" borderId="0"/>
    <xf numFmtId="0" fontId="15" fillId="0" borderId="0"/>
    <xf numFmtId="0" fontId="15" fillId="0" borderId="0"/>
    <xf numFmtId="0" fontId="15" fillId="0" borderId="0"/>
    <xf numFmtId="0" fontId="15" fillId="0" borderId="0"/>
    <xf numFmtId="0" fontId="1" fillId="0" borderId="0"/>
  </cellStyleXfs>
  <cellXfs count="336">
    <xf numFmtId="0" fontId="0" fillId="0" borderId="0" xfId="0"/>
    <xf numFmtId="0" fontId="3" fillId="5" borderId="38" xfId="0" applyFont="1" applyFill="1" applyBorder="1" applyAlignment="1" applyProtection="1">
      <alignment vertical="center" wrapText="1"/>
      <protection locked="0"/>
    </xf>
    <xf numFmtId="0" fontId="7" fillId="7" borderId="38" xfId="0" applyFont="1" applyFill="1" applyBorder="1" applyAlignment="1" applyProtection="1">
      <alignment horizontal="center" vertical="center" wrapText="1"/>
      <protection locked="0"/>
    </xf>
    <xf numFmtId="0" fontId="3" fillId="7" borderId="38" xfId="0" applyFont="1" applyFill="1" applyBorder="1" applyAlignment="1" applyProtection="1">
      <alignment horizontal="center" vertical="center" wrapText="1"/>
      <protection locked="0"/>
    </xf>
    <xf numFmtId="0" fontId="18" fillId="0" borderId="60" xfId="0" applyFont="1" applyBorder="1" applyAlignment="1" applyProtection="1">
      <alignment horizontal="center"/>
      <protection locked="0"/>
    </xf>
    <xf numFmtId="0" fontId="18" fillId="0" borderId="61" xfId="0" applyFont="1" applyBorder="1" applyAlignment="1" applyProtection="1">
      <alignment horizontal="center"/>
      <protection locked="0"/>
    </xf>
    <xf numFmtId="0" fontId="19" fillId="0" borderId="61" xfId="0" applyFont="1" applyBorder="1" applyAlignment="1" applyProtection="1">
      <alignment horizontal="center"/>
      <protection locked="0"/>
    </xf>
    <xf numFmtId="0" fontId="19" fillId="0" borderId="62" xfId="0" applyFont="1" applyBorder="1" applyAlignment="1" applyProtection="1">
      <alignment horizontal="center"/>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1" xfId="0" applyFont="1" applyBorder="1" applyAlignment="1" applyProtection="1">
      <alignment horizontal="center" vertical="center" wrapText="1"/>
      <protection locked="0"/>
    </xf>
    <xf numFmtId="0" fontId="4" fillId="0" borderId="0" xfId="1"/>
    <xf numFmtId="0" fontId="4" fillId="0" borderId="0" xfId="1" applyBorder="1"/>
    <xf numFmtId="0" fontId="4" fillId="0" borderId="0" xfId="1" applyBorder="1" applyAlignment="1">
      <alignment horizontal="left" vertical="top" wrapText="1"/>
    </xf>
    <xf numFmtId="0" fontId="4" fillId="0" borderId="35" xfId="1" applyFont="1" applyBorder="1" applyAlignment="1">
      <alignment horizontal="center" wrapText="1"/>
    </xf>
    <xf numFmtId="0" fontId="4" fillId="0" borderId="36" xfId="1" applyFont="1" applyBorder="1" applyAlignment="1">
      <alignment horizontal="center" wrapText="1"/>
    </xf>
    <xf numFmtId="0" fontId="4" fillId="0" borderId="37" xfId="1" applyFont="1" applyBorder="1" applyAlignment="1">
      <alignment horizontal="center" wrapText="1"/>
    </xf>
    <xf numFmtId="0" fontId="4" fillId="0" borderId="48" xfId="1" applyFont="1" applyBorder="1" applyAlignment="1">
      <alignment vertical="center"/>
    </xf>
    <xf numFmtId="0" fontId="4" fillId="0" borderId="49" xfId="1" applyFont="1" applyBorder="1" applyAlignment="1">
      <alignment vertical="center"/>
    </xf>
    <xf numFmtId="0" fontId="4" fillId="0" borderId="50" xfId="1" applyFont="1" applyBorder="1" applyAlignment="1">
      <alignment vertical="center"/>
    </xf>
    <xf numFmtId="0" fontId="7" fillId="10" borderId="33" xfId="1" applyFont="1" applyFill="1" applyBorder="1" applyAlignment="1">
      <alignment horizontal="center" vertical="center"/>
    </xf>
    <xf numFmtId="0" fontId="7" fillId="10" borderId="33" xfId="1" applyFont="1" applyFill="1" applyBorder="1" applyAlignment="1">
      <alignment horizontal="left" vertical="top" wrapText="1"/>
    </xf>
    <xf numFmtId="0" fontId="6" fillId="10" borderId="33" xfId="1" applyFont="1" applyFill="1" applyBorder="1" applyAlignment="1">
      <alignment horizontal="center" vertical="center"/>
    </xf>
    <xf numFmtId="0" fontId="6" fillId="10" borderId="34" xfId="1" applyFont="1" applyFill="1" applyBorder="1" applyAlignment="1">
      <alignment horizontal="center" vertical="center"/>
    </xf>
    <xf numFmtId="0" fontId="6" fillId="0" borderId="0" xfId="1" applyFont="1" applyBorder="1" applyAlignment="1">
      <alignment horizontal="center" vertical="center"/>
    </xf>
    <xf numFmtId="0" fontId="6" fillId="0" borderId="36" xfId="1" applyFont="1" applyBorder="1" applyAlignment="1">
      <alignment horizontal="center" vertical="center"/>
    </xf>
    <xf numFmtId="0" fontId="6" fillId="0" borderId="36" xfId="1" applyFont="1" applyBorder="1" applyAlignment="1">
      <alignment horizontal="left" vertical="top" wrapText="1"/>
    </xf>
    <xf numFmtId="0" fontId="7" fillId="10" borderId="63" xfId="1" applyFont="1" applyFill="1" applyBorder="1" applyAlignment="1">
      <alignment horizontal="center" vertical="center"/>
    </xf>
    <xf numFmtId="0" fontId="7" fillId="10" borderId="63" xfId="1" applyFont="1" applyFill="1" applyBorder="1" applyAlignment="1">
      <alignment horizontal="left" vertical="top" wrapText="1"/>
    </xf>
    <xf numFmtId="0" fontId="6" fillId="10" borderId="63" xfId="1" applyFont="1" applyFill="1" applyBorder="1" applyAlignment="1">
      <alignment horizontal="center" vertical="center"/>
    </xf>
    <xf numFmtId="0" fontId="6" fillId="10" borderId="64" xfId="1" applyFont="1" applyFill="1" applyBorder="1" applyAlignment="1">
      <alignment horizontal="center" vertical="center"/>
    </xf>
    <xf numFmtId="0" fontId="6" fillId="0" borderId="48" xfId="1" applyFont="1" applyBorder="1" applyAlignment="1">
      <alignment horizontal="center" vertical="center"/>
    </xf>
    <xf numFmtId="0" fontId="6" fillId="0" borderId="49" xfId="1" applyFont="1" applyBorder="1" applyAlignment="1">
      <alignment horizontal="center" vertical="center"/>
    </xf>
    <xf numFmtId="0" fontId="7" fillId="10" borderId="57" xfId="1" applyFont="1" applyFill="1" applyBorder="1" applyAlignment="1">
      <alignment horizontal="center" vertical="center"/>
    </xf>
    <xf numFmtId="20" fontId="7" fillId="10" borderId="33" xfId="1" quotePrefix="1" applyNumberFormat="1" applyFont="1" applyFill="1" applyBorder="1" applyAlignment="1">
      <alignment horizontal="center" vertical="center"/>
    </xf>
    <xf numFmtId="0" fontId="7" fillId="10" borderId="35" xfId="1" applyFont="1" applyFill="1" applyBorder="1" applyAlignment="1">
      <alignment horizontal="center" vertical="center"/>
    </xf>
    <xf numFmtId="20" fontId="7" fillId="10" borderId="36" xfId="1" quotePrefix="1" applyNumberFormat="1" applyFont="1" applyFill="1" applyBorder="1" applyAlignment="1">
      <alignment horizontal="center" vertical="center"/>
    </xf>
    <xf numFmtId="0" fontId="7" fillId="10" borderId="36" xfId="1" applyFont="1" applyFill="1" applyBorder="1" applyAlignment="1">
      <alignment horizontal="left" vertical="top" wrapText="1"/>
    </xf>
    <xf numFmtId="0" fontId="6" fillId="10" borderId="36" xfId="1" applyFont="1" applyFill="1" applyBorder="1" applyAlignment="1">
      <alignment horizontal="center" vertical="center"/>
    </xf>
    <xf numFmtId="0" fontId="6" fillId="10" borderId="37" xfId="1" applyFont="1" applyFill="1" applyBorder="1" applyAlignment="1">
      <alignment horizontal="center" vertical="center"/>
    </xf>
    <xf numFmtId="0" fontId="6" fillId="0" borderId="35" xfId="1" applyFont="1" applyBorder="1" applyAlignment="1">
      <alignment horizontal="center" vertical="center"/>
    </xf>
    <xf numFmtId="0" fontId="6" fillId="0" borderId="65" xfId="1" applyFont="1" applyBorder="1" applyAlignment="1">
      <alignment horizontal="center" vertical="center"/>
    </xf>
    <xf numFmtId="0" fontId="6" fillId="0" borderId="66" xfId="1" applyFont="1" applyBorder="1" applyAlignment="1">
      <alignment horizontal="center" vertical="center"/>
    </xf>
    <xf numFmtId="0" fontId="6" fillId="0" borderId="66" xfId="1" applyFont="1" applyBorder="1" applyAlignment="1">
      <alignment horizontal="left" vertical="top" wrapText="1"/>
    </xf>
    <xf numFmtId="0" fontId="7" fillId="10" borderId="33" xfId="1" quotePrefix="1" applyFont="1" applyFill="1" applyBorder="1" applyAlignment="1">
      <alignment horizontal="center" vertical="center"/>
    </xf>
    <xf numFmtId="0" fontId="7" fillId="10" borderId="36" xfId="1" quotePrefix="1" applyFont="1" applyFill="1" applyBorder="1" applyAlignment="1">
      <alignment horizontal="center" vertical="center"/>
    </xf>
    <xf numFmtId="0" fontId="4" fillId="0" borderId="0" xfId="1" applyAlignment="1">
      <alignment horizontal="left" vertical="top" wrapText="1"/>
    </xf>
    <xf numFmtId="0" fontId="3" fillId="8" borderId="0" xfId="0" applyFont="1" applyFill="1" applyBorder="1" applyAlignment="1" applyProtection="1">
      <alignment horizontal="center" vertical="center" wrapText="1"/>
      <protection locked="0"/>
    </xf>
    <xf numFmtId="0" fontId="3" fillId="8" borderId="12" xfId="0" applyFont="1" applyFill="1" applyBorder="1" applyAlignment="1" applyProtection="1">
      <alignment horizontal="center" vertical="center" wrapText="1"/>
      <protection locked="0"/>
    </xf>
    <xf numFmtId="0" fontId="3" fillId="8" borderId="13" xfId="0" applyFont="1" applyFill="1" applyBorder="1" applyAlignment="1" applyProtection="1">
      <alignment horizontal="center" vertical="center" wrapText="1"/>
      <protection locked="0"/>
    </xf>
    <xf numFmtId="0" fontId="6" fillId="0" borderId="63" xfId="1" applyFont="1" applyFill="1" applyBorder="1" applyAlignment="1">
      <alignment horizontal="left" vertical="top" wrapText="1"/>
    </xf>
    <xf numFmtId="0" fontId="6" fillId="0" borderId="49" xfId="1" applyFont="1" applyFill="1" applyBorder="1" applyAlignment="1">
      <alignment horizontal="center" vertical="center" wrapText="1"/>
    </xf>
    <xf numFmtId="0" fontId="6" fillId="0" borderId="49" xfId="1" applyFont="1" applyFill="1" applyBorder="1" applyAlignment="1">
      <alignment horizontal="left" vertical="top" wrapText="1"/>
    </xf>
    <xf numFmtId="0" fontId="6" fillId="0" borderId="35" xfId="1" applyFont="1" applyFill="1" applyBorder="1" applyAlignment="1">
      <alignment horizontal="center" vertical="center"/>
    </xf>
    <xf numFmtId="0" fontId="6" fillId="0" borderId="36" xfId="1" applyFont="1" applyFill="1" applyBorder="1" applyAlignment="1">
      <alignment horizontal="center" vertical="center"/>
    </xf>
    <xf numFmtId="0" fontId="6" fillId="0" borderId="36" xfId="1" applyFont="1" applyFill="1" applyBorder="1" applyAlignment="1">
      <alignment horizontal="left" vertical="top" wrapText="1"/>
    </xf>
    <xf numFmtId="0" fontId="6" fillId="0" borderId="0" xfId="0" applyFont="1" applyBorder="1" applyAlignment="1" applyProtection="1">
      <alignment horizontal="center" vertical="center" wrapText="1"/>
      <protection locked="0"/>
    </xf>
    <xf numFmtId="0" fontId="6" fillId="0" borderId="0" xfId="0" applyFont="1" applyBorder="1" applyAlignment="1" applyProtection="1">
      <alignment vertical="center"/>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vertical="center" wrapText="1"/>
      <protection locked="0"/>
    </xf>
    <xf numFmtId="0" fontId="6" fillId="2" borderId="29" xfId="0" applyFont="1" applyFill="1" applyBorder="1" applyAlignment="1" applyProtection="1">
      <alignment horizontal="center" vertical="center" wrapText="1"/>
      <protection locked="0"/>
    </xf>
    <xf numFmtId="0" fontId="7" fillId="9" borderId="43" xfId="0" applyFont="1" applyFill="1" applyBorder="1" applyAlignment="1" applyProtection="1">
      <alignment horizontal="center" vertical="center" textRotation="90" wrapText="1"/>
      <protection locked="0"/>
    </xf>
    <xf numFmtId="0" fontId="7" fillId="6" borderId="43" xfId="0" applyFont="1" applyFill="1" applyBorder="1" applyAlignment="1" applyProtection="1">
      <alignment horizontal="center" vertical="center" wrapText="1"/>
      <protection locked="0"/>
    </xf>
    <xf numFmtId="0" fontId="7" fillId="6" borderId="15" xfId="0" applyFont="1" applyFill="1" applyBorder="1" applyAlignment="1" applyProtection="1">
      <alignment horizontal="center" vertical="center" wrapText="1"/>
      <protection locked="0"/>
    </xf>
    <xf numFmtId="0" fontId="6" fillId="0" borderId="0" xfId="0" applyFont="1" applyBorder="1" applyAlignment="1" applyProtection="1">
      <alignment horizontal="center" vertical="center"/>
      <protection locked="0"/>
    </xf>
    <xf numFmtId="0" fontId="7" fillId="8" borderId="45" xfId="0" applyFont="1" applyFill="1" applyBorder="1" applyAlignment="1" applyProtection="1">
      <alignment horizontal="center" vertical="center" wrapText="1"/>
      <protection locked="0"/>
    </xf>
    <xf numFmtId="0" fontId="7" fillId="8" borderId="46" xfId="0" applyFont="1" applyFill="1" applyBorder="1" applyAlignment="1" applyProtection="1">
      <alignment horizontal="center" vertical="center" wrapText="1"/>
      <protection locked="0"/>
    </xf>
    <xf numFmtId="49" fontId="7" fillId="0" borderId="4" xfId="0" applyNumberFormat="1" applyFont="1" applyBorder="1" applyAlignment="1" applyProtection="1">
      <alignment horizontal="center" vertical="center" wrapText="1"/>
      <protection locked="0"/>
    </xf>
    <xf numFmtId="0" fontId="6" fillId="0" borderId="18" xfId="0" applyFont="1" applyBorder="1" applyAlignment="1" applyProtection="1">
      <alignment horizontal="center" vertical="center" wrapText="1"/>
      <protection locked="0"/>
    </xf>
    <xf numFmtId="49" fontId="7" fillId="0" borderId="5" xfId="0" applyNumberFormat="1"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4" borderId="3" xfId="0" applyFont="1" applyFill="1" applyBorder="1" applyAlignment="1" applyProtection="1">
      <alignment horizontal="center" vertical="center" wrapText="1"/>
      <protection locked="0"/>
    </xf>
    <xf numFmtId="49" fontId="7" fillId="0" borderId="19" xfId="0" applyNumberFormat="1" applyFont="1" applyBorder="1" applyAlignment="1" applyProtection="1">
      <alignment horizontal="center" vertical="center" wrapText="1"/>
      <protection locked="0"/>
    </xf>
    <xf numFmtId="0" fontId="6" fillId="0" borderId="41" xfId="0" applyFont="1" applyBorder="1" applyAlignment="1" applyProtection="1">
      <alignment horizontal="center" vertical="center" wrapText="1"/>
      <protection locked="0"/>
    </xf>
    <xf numFmtId="0" fontId="7" fillId="9" borderId="13" xfId="0" applyFont="1" applyFill="1" applyBorder="1" applyAlignment="1" applyProtection="1">
      <alignment horizontal="center" vertical="center" textRotation="90"/>
      <protection locked="0"/>
    </xf>
    <xf numFmtId="0" fontId="7" fillId="0" borderId="13" xfId="0" applyFont="1" applyFill="1" applyBorder="1" applyAlignment="1" applyProtection="1">
      <alignment horizontal="center" vertical="center" wrapText="1"/>
      <protection locked="0"/>
    </xf>
    <xf numFmtId="0" fontId="7" fillId="0" borderId="0" xfId="0" applyFont="1" applyFill="1" applyBorder="1" applyAlignment="1" applyProtection="1">
      <alignment vertical="center" wrapText="1"/>
      <protection locked="0"/>
    </xf>
    <xf numFmtId="0" fontId="7" fillId="0" borderId="0"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6" fillId="0" borderId="27"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9" fillId="0" borderId="23" xfId="0" applyFont="1" applyBorder="1" applyAlignment="1" applyProtection="1">
      <alignment horizontal="center" vertical="center" wrapText="1"/>
      <protection locked="0"/>
    </xf>
    <xf numFmtId="49" fontId="7" fillId="0" borderId="20" xfId="0" applyNumberFormat="1"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7" fillId="9" borderId="43" xfId="0" applyFont="1" applyFill="1" applyBorder="1" applyAlignment="1" applyProtection="1">
      <alignment horizontal="center" vertical="center" textRotation="90"/>
      <protection locked="0"/>
    </xf>
    <xf numFmtId="0" fontId="6" fillId="0" borderId="41" xfId="0" applyFont="1" applyFill="1" applyBorder="1" applyAlignment="1" applyProtection="1">
      <alignment horizontal="center" vertical="center" wrapText="1"/>
      <protection locked="0"/>
    </xf>
    <xf numFmtId="0" fontId="7" fillId="0" borderId="41" xfId="0" applyFont="1" applyBorder="1" applyAlignment="1" applyProtection="1">
      <alignment horizontal="center" vertical="center" wrapText="1"/>
      <protection locked="0"/>
    </xf>
    <xf numFmtId="0" fontId="6" fillId="0" borderId="52"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4" borderId="18" xfId="0" applyFont="1" applyFill="1" applyBorder="1" applyAlignment="1" applyProtection="1">
      <alignment horizontal="center" vertical="center" wrapText="1"/>
      <protection locked="0"/>
    </xf>
    <xf numFmtId="49" fontId="6" fillId="0" borderId="5" xfId="0" applyNumberFormat="1"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9" borderId="38" xfId="0" applyFont="1" applyFill="1" applyBorder="1" applyAlignment="1" applyProtection="1">
      <alignment horizontal="center" vertical="center" textRotation="90" wrapText="1"/>
      <protection locked="0"/>
    </xf>
    <xf numFmtId="0" fontId="7" fillId="6" borderId="38" xfId="0" applyFont="1" applyFill="1" applyBorder="1" applyAlignment="1" applyProtection="1">
      <alignment horizontal="center" vertical="center" wrapText="1"/>
      <protection locked="0"/>
    </xf>
    <xf numFmtId="0" fontId="7" fillId="6" borderId="12" xfId="0" applyFont="1" applyFill="1" applyBorder="1" applyAlignment="1" applyProtection="1">
      <alignment horizontal="center" vertical="center" wrapText="1"/>
      <protection locked="0"/>
    </xf>
    <xf numFmtId="0" fontId="6" fillId="0" borderId="0" xfId="0" applyFont="1" applyFill="1" applyBorder="1" applyAlignment="1" applyProtection="1">
      <alignment vertical="center"/>
      <protection locked="0"/>
    </xf>
    <xf numFmtId="0" fontId="6" fillId="0" borderId="27" xfId="0" applyFont="1" applyFill="1" applyBorder="1" applyAlignment="1" applyProtection="1">
      <alignment horizontal="center" vertical="center" wrapText="1"/>
      <protection locked="0"/>
    </xf>
    <xf numFmtId="49" fontId="7" fillId="0" borderId="5" xfId="0" applyNumberFormat="1"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vertical="center"/>
      <protection locked="0"/>
    </xf>
    <xf numFmtId="0" fontId="6" fillId="0" borderId="53" xfId="0" applyFont="1" applyFill="1" applyBorder="1" applyAlignment="1" applyProtection="1">
      <alignment horizontal="center" vertical="center" wrapText="1"/>
      <protection locked="0"/>
    </xf>
    <xf numFmtId="0" fontId="6" fillId="4" borderId="58" xfId="0" applyFont="1" applyFill="1" applyBorder="1" applyAlignment="1" applyProtection="1">
      <alignment horizontal="center" vertical="center" wrapText="1"/>
      <protection locked="0"/>
    </xf>
    <xf numFmtId="0" fontId="6" fillId="0" borderId="58" xfId="0" applyFont="1" applyBorder="1" applyAlignment="1" applyProtection="1">
      <alignment horizontal="center" vertical="center" wrapText="1"/>
      <protection locked="0"/>
    </xf>
    <xf numFmtId="0" fontId="6" fillId="4" borderId="27" xfId="0" applyFont="1" applyFill="1" applyBorder="1" applyAlignment="1" applyProtection="1">
      <alignment horizontal="center" vertical="center" wrapText="1"/>
      <protection locked="0"/>
    </xf>
    <xf numFmtId="0" fontId="6" fillId="0" borderId="27" xfId="0" quotePrefix="1" applyFont="1" applyBorder="1" applyAlignment="1" applyProtection="1">
      <alignment horizontal="center" vertical="center" wrapText="1"/>
      <protection locked="0"/>
    </xf>
    <xf numFmtId="0" fontId="6" fillId="0" borderId="55" xfId="0" applyFont="1" applyBorder="1" applyAlignment="1" applyProtection="1">
      <alignment horizontal="center" vertical="center" wrapText="1"/>
      <protection locked="0"/>
    </xf>
    <xf numFmtId="0" fontId="6" fillId="0" borderId="56" xfId="0" applyFont="1" applyBorder="1" applyAlignment="1" applyProtection="1">
      <alignment horizontal="center" vertical="center" wrapText="1"/>
      <protection locked="0"/>
    </xf>
    <xf numFmtId="0" fontId="9" fillId="0" borderId="41" xfId="0" applyFont="1" applyBorder="1" applyAlignment="1" applyProtection="1">
      <alignment horizontal="center" vertical="center" wrapText="1"/>
      <protection locked="0"/>
    </xf>
    <xf numFmtId="49" fontId="7" fillId="4" borderId="17" xfId="0" applyNumberFormat="1" applyFont="1" applyFill="1" applyBorder="1" applyAlignment="1" applyProtection="1">
      <alignment horizontal="center" vertical="center" wrapText="1"/>
      <protection locked="0"/>
    </xf>
    <xf numFmtId="0" fontId="6" fillId="4" borderId="56" xfId="0" applyFont="1" applyFill="1" applyBorder="1" applyAlignment="1" applyProtection="1">
      <alignment horizontal="center" vertical="center" wrapText="1"/>
      <protection locked="0"/>
    </xf>
    <xf numFmtId="0" fontId="9" fillId="0" borderId="56" xfId="0" applyFont="1" applyFill="1" applyBorder="1" applyAlignment="1" applyProtection="1">
      <alignment horizontal="center" vertical="center" wrapText="1"/>
      <protection locked="0"/>
    </xf>
    <xf numFmtId="49" fontId="7" fillId="4" borderId="5" xfId="0" applyNumberFormat="1" applyFont="1" applyFill="1" applyBorder="1" applyAlignment="1" applyProtection="1">
      <alignment horizontal="center" vertical="center" wrapText="1"/>
      <protection locked="0"/>
    </xf>
    <xf numFmtId="0" fontId="6" fillId="4" borderId="55" xfId="0" applyFont="1" applyFill="1" applyBorder="1" applyAlignment="1" applyProtection="1">
      <alignment horizontal="center" vertical="center" wrapText="1"/>
      <protection locked="0"/>
    </xf>
    <xf numFmtId="49" fontId="6" fillId="4" borderId="5" xfId="0" applyNumberFormat="1" applyFont="1" applyFill="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49" fontId="7" fillId="0" borderId="17" xfId="0" applyNumberFormat="1" applyFont="1" applyBorder="1" applyAlignment="1" applyProtection="1">
      <alignment horizontal="center" vertical="center" wrapText="1"/>
      <protection locked="0"/>
    </xf>
    <xf numFmtId="49" fontId="8" fillId="0" borderId="5" xfId="0" applyNumberFormat="1" applyFont="1" applyBorder="1" applyAlignment="1" applyProtection="1">
      <alignment horizontal="center" vertical="center" wrapText="1"/>
      <protection locked="0"/>
    </xf>
    <xf numFmtId="49" fontId="6" fillId="0" borderId="17" xfId="0" applyNumberFormat="1" applyFont="1" applyBorder="1" applyAlignment="1" applyProtection="1">
      <alignment horizontal="center" vertical="center" wrapText="1"/>
      <protection locked="0"/>
    </xf>
    <xf numFmtId="49" fontId="9" fillId="0" borderId="19" xfId="0" applyNumberFormat="1"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7" fillId="6" borderId="38" xfId="0" applyFont="1" applyFill="1" applyBorder="1" applyAlignment="1" applyProtection="1">
      <alignment vertical="center" wrapText="1"/>
      <protection locked="0"/>
    </xf>
    <xf numFmtId="0" fontId="6" fillId="4" borderId="55" xfId="0" quotePrefix="1" applyFont="1" applyFill="1" applyBorder="1" applyAlignment="1" applyProtection="1">
      <alignment horizontal="center" vertical="center" wrapText="1"/>
      <protection locked="0"/>
    </xf>
    <xf numFmtId="0" fontId="6" fillId="0" borderId="55" xfId="0" quotePrefix="1" applyFont="1" applyBorder="1" applyAlignment="1" applyProtection="1">
      <alignment horizontal="center" vertical="center" wrapText="1"/>
      <protection locked="0"/>
    </xf>
    <xf numFmtId="0" fontId="7" fillId="8" borderId="68" xfId="0" applyFont="1" applyFill="1" applyBorder="1" applyAlignment="1" applyProtection="1">
      <alignment horizontal="center" vertical="center" wrapText="1"/>
      <protection locked="0"/>
    </xf>
    <xf numFmtId="0" fontId="7" fillId="8" borderId="0" xfId="0" applyFont="1" applyFill="1" applyBorder="1" applyAlignment="1" applyProtection="1">
      <alignment horizontal="center" vertical="center" wrapText="1"/>
      <protection locked="0"/>
    </xf>
    <xf numFmtId="0" fontId="7" fillId="8" borderId="70" xfId="0" applyFont="1" applyFill="1" applyBorder="1" applyAlignment="1" applyProtection="1">
      <alignment horizontal="center" vertical="center" wrapText="1"/>
      <protection locked="0"/>
    </xf>
    <xf numFmtId="0" fontId="7" fillId="8" borderId="69" xfId="0" applyFont="1" applyFill="1" applyBorder="1" applyAlignment="1" applyProtection="1">
      <alignment horizontal="center" vertical="center" wrapText="1"/>
      <protection locked="0"/>
    </xf>
    <xf numFmtId="0" fontId="6" fillId="0" borderId="58"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4" borderId="0" xfId="0" applyFont="1" applyFill="1" applyBorder="1" applyAlignment="1" applyProtection="1">
      <alignment horizontal="center" vertical="center" wrapText="1"/>
      <protection locked="0"/>
    </xf>
    <xf numFmtId="0" fontId="6" fillId="4" borderId="0" xfId="0" applyFont="1" applyFill="1" applyBorder="1" applyAlignment="1" applyProtection="1">
      <alignment vertical="center"/>
      <protection locked="0"/>
    </xf>
    <xf numFmtId="0" fontId="7" fillId="0" borderId="16" xfId="0" applyFont="1" applyFill="1" applyBorder="1" applyAlignment="1" applyProtection="1">
      <alignment horizontal="center" vertical="center" wrapText="1"/>
      <protection locked="0"/>
    </xf>
    <xf numFmtId="0" fontId="7" fillId="8" borderId="13"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0" xfId="0" applyFont="1" applyBorder="1" applyProtection="1">
      <protection locked="0"/>
    </xf>
    <xf numFmtId="0" fontId="6" fillId="0" borderId="55"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center" wrapText="1"/>
      <protection locked="0"/>
    </xf>
    <xf numFmtId="49" fontId="7" fillId="0" borderId="19" xfId="0" applyNumberFormat="1"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7" fillId="6" borderId="12" xfId="0" applyFont="1" applyFill="1" applyBorder="1" applyAlignment="1" applyProtection="1">
      <alignment vertical="center" wrapText="1"/>
      <protection locked="0"/>
    </xf>
    <xf numFmtId="0" fontId="6" fillId="0" borderId="3" xfId="5" applyFont="1" applyFill="1" applyBorder="1" applyAlignment="1" applyProtection="1">
      <alignment horizontal="center" vertical="center" wrapText="1"/>
      <protection locked="0"/>
    </xf>
    <xf numFmtId="0" fontId="11" fillId="0" borderId="18" xfId="0" applyFont="1" applyBorder="1" applyAlignment="1" applyProtection="1">
      <alignment horizontal="center" vertical="center" wrapText="1"/>
      <protection locked="0"/>
    </xf>
    <xf numFmtId="0" fontId="11" fillId="0" borderId="27" xfId="0" applyFont="1" applyBorder="1" applyAlignment="1" applyProtection="1">
      <alignment horizontal="center" vertical="center" wrapText="1"/>
      <protection locked="0"/>
    </xf>
    <xf numFmtId="49" fontId="7" fillId="0" borderId="17"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vertical="center" textRotation="90"/>
      <protection locked="0"/>
    </xf>
    <xf numFmtId="0" fontId="6" fillId="0" borderId="0" xfId="0"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0" fontId="7" fillId="8" borderId="0" xfId="0" applyFont="1" applyFill="1" applyBorder="1" applyAlignment="1" applyProtection="1">
      <alignment horizontal="center" vertical="center" textRotation="90"/>
      <protection locked="0"/>
    </xf>
    <xf numFmtId="0" fontId="7" fillId="8" borderId="51" xfId="0" applyFont="1" applyFill="1" applyBorder="1" applyAlignment="1" applyProtection="1">
      <alignment horizontal="center" vertical="center" textRotation="90"/>
      <protection locked="0"/>
    </xf>
    <xf numFmtId="0" fontId="7" fillId="8" borderId="38" xfId="0" applyFont="1" applyFill="1" applyBorder="1" applyAlignment="1" applyProtection="1">
      <alignment horizontal="center" vertical="center" wrapText="1"/>
      <protection locked="0"/>
    </xf>
    <xf numFmtId="0" fontId="6" fillId="0" borderId="38" xfId="0" applyFont="1" applyBorder="1" applyAlignment="1" applyProtection="1">
      <alignment horizontal="center" vertical="center" wrapText="1"/>
      <protection locked="0"/>
    </xf>
    <xf numFmtId="0" fontId="7" fillId="8" borderId="43" xfId="0" applyFont="1" applyFill="1" applyBorder="1" applyAlignment="1" applyProtection="1">
      <alignment horizontal="center" vertical="center" textRotation="90"/>
      <protection locked="0"/>
    </xf>
    <xf numFmtId="0" fontId="7" fillId="9" borderId="0" xfId="0" applyFont="1" applyFill="1" applyBorder="1" applyAlignment="1" applyProtection="1">
      <alignment horizontal="center" vertical="center" textRotation="90"/>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vertical="center" wrapText="1"/>
      <protection locked="0"/>
    </xf>
    <xf numFmtId="0" fontId="6" fillId="0" borderId="0" xfId="0" applyFont="1" applyAlignment="1" applyProtection="1">
      <alignment horizontal="left" vertical="center"/>
      <protection locked="0"/>
    </xf>
    <xf numFmtId="0" fontId="6" fillId="0" borderId="0" xfId="0" applyFont="1" applyBorder="1" applyAlignment="1" applyProtection="1">
      <alignment horizontal="center" vertical="center" wrapText="1"/>
    </xf>
    <xf numFmtId="0" fontId="7" fillId="3" borderId="14" xfId="0" applyFont="1" applyFill="1" applyBorder="1" applyAlignment="1" applyProtection="1">
      <alignment horizontal="center" vertical="center" wrapText="1"/>
    </xf>
    <xf numFmtId="0" fontId="10" fillId="6" borderId="15" xfId="0" applyFont="1" applyFill="1" applyBorder="1" applyAlignment="1" applyProtection="1">
      <alignment horizontal="center" vertical="center" wrapText="1"/>
    </xf>
    <xf numFmtId="0" fontId="10" fillId="6" borderId="12" xfId="0" applyFont="1" applyFill="1" applyBorder="1" applyAlignment="1" applyProtection="1">
      <alignment horizontal="center" vertical="center" wrapText="1"/>
    </xf>
    <xf numFmtId="0" fontId="7" fillId="8" borderId="1"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7" fillId="5" borderId="38" xfId="0" applyFont="1" applyFill="1" applyBorder="1" applyAlignment="1" applyProtection="1">
      <alignment horizontal="center" vertical="center" wrapText="1"/>
    </xf>
    <xf numFmtId="0" fontId="6" fillId="0" borderId="36" xfId="1" quotePrefix="1" applyFont="1" applyBorder="1" applyAlignment="1">
      <alignment horizontal="left" vertical="top" wrapText="1"/>
    </xf>
    <xf numFmtId="0" fontId="6" fillId="0" borderId="49" xfId="1" applyFont="1" applyBorder="1" applyAlignment="1">
      <alignment horizontal="left" vertical="top" wrapText="1"/>
    </xf>
    <xf numFmtId="0" fontId="7" fillId="10" borderId="71" xfId="1" applyFont="1" applyFill="1" applyBorder="1" applyAlignment="1">
      <alignment horizontal="center" vertical="center"/>
    </xf>
    <xf numFmtId="0" fontId="6" fillId="12" borderId="36" xfId="1" applyFont="1" applyFill="1" applyBorder="1" applyAlignment="1">
      <alignment horizontal="center" vertical="center" wrapText="1"/>
    </xf>
    <xf numFmtId="0" fontId="6" fillId="12" borderId="63" xfId="1" applyFont="1" applyFill="1" applyBorder="1" applyAlignment="1">
      <alignment horizontal="center" vertical="center" wrapText="1"/>
    </xf>
    <xf numFmtId="0" fontId="6" fillId="12" borderId="66" xfId="1" applyFont="1" applyFill="1" applyBorder="1" applyAlignment="1">
      <alignment horizontal="center" vertical="center" wrapText="1"/>
    </xf>
    <xf numFmtId="0" fontId="6" fillId="0" borderId="36" xfId="1" applyFont="1" applyBorder="1" applyAlignment="1" applyProtection="1">
      <alignment horizontal="center" vertical="center"/>
      <protection locked="0"/>
    </xf>
    <xf numFmtId="0" fontId="6" fillId="0" borderId="37" xfId="1" applyFont="1" applyBorder="1" applyAlignment="1" applyProtection="1">
      <alignment horizontal="center" vertical="center"/>
      <protection locked="0"/>
    </xf>
    <xf numFmtId="0" fontId="6" fillId="0" borderId="49" xfId="1" applyFont="1" applyBorder="1" applyAlignment="1" applyProtection="1">
      <alignment horizontal="center" vertical="center"/>
      <protection locked="0"/>
    </xf>
    <xf numFmtId="0" fontId="6" fillId="0" borderId="50" xfId="1" applyFont="1" applyBorder="1" applyAlignment="1" applyProtection="1">
      <alignment horizontal="center" vertical="center"/>
      <protection locked="0"/>
    </xf>
    <xf numFmtId="0" fontId="4" fillId="0" borderId="0" xfId="1" applyProtection="1"/>
    <xf numFmtId="0" fontId="4" fillId="0" borderId="37" xfId="1" applyFont="1" applyBorder="1" applyAlignment="1" applyProtection="1">
      <alignment horizontal="center" wrapText="1"/>
    </xf>
    <xf numFmtId="0" fontId="4" fillId="0" borderId="50" xfId="1" applyFont="1" applyBorder="1" applyAlignment="1" applyProtection="1">
      <alignment vertical="center"/>
    </xf>
    <xf numFmtId="0" fontId="6" fillId="10" borderId="34" xfId="1" applyFont="1" applyFill="1" applyBorder="1" applyAlignment="1" applyProtection="1">
      <alignment horizontal="center" vertical="center"/>
    </xf>
    <xf numFmtId="0" fontId="6" fillId="0" borderId="37" xfId="1" applyFont="1" applyBorder="1" applyAlignment="1" applyProtection="1">
      <alignment horizontal="center" vertical="center"/>
    </xf>
    <xf numFmtId="0" fontId="6" fillId="10" borderId="64" xfId="1" applyFont="1" applyFill="1" applyBorder="1" applyAlignment="1" applyProtection="1">
      <alignment horizontal="center" vertical="center"/>
    </xf>
    <xf numFmtId="0" fontId="6" fillId="10" borderId="37" xfId="1" applyFont="1" applyFill="1" applyBorder="1" applyAlignment="1" applyProtection="1">
      <alignment horizontal="center" vertical="center"/>
    </xf>
    <xf numFmtId="0" fontId="6" fillId="0" borderId="50" xfId="1" applyFont="1" applyBorder="1" applyAlignment="1" applyProtection="1">
      <alignment horizontal="center" vertical="center"/>
    </xf>
    <xf numFmtId="0" fontId="21" fillId="0" borderId="0" xfId="0" applyFont="1" applyAlignment="1">
      <alignment vertical="center"/>
    </xf>
    <xf numFmtId="0" fontId="22" fillId="0" borderId="0" xfId="0" applyFont="1" applyAlignment="1">
      <alignment vertical="center"/>
    </xf>
    <xf numFmtId="0" fontId="21" fillId="0" borderId="0" xfId="0" applyFont="1" applyAlignment="1">
      <alignment horizontal="center" vertical="center"/>
    </xf>
    <xf numFmtId="0" fontId="22" fillId="0" borderId="0" xfId="0" applyFont="1" applyAlignment="1">
      <alignment horizontal="center" vertical="center"/>
    </xf>
    <xf numFmtId="0" fontId="7" fillId="8" borderId="36" xfId="0" applyFont="1" applyFill="1" applyBorder="1" applyAlignment="1" applyProtection="1">
      <alignment horizontal="center" vertical="center" wrapText="1"/>
      <protection locked="0"/>
    </xf>
    <xf numFmtId="0" fontId="6" fillId="2" borderId="59" xfId="0" applyFont="1" applyFill="1" applyBorder="1" applyAlignment="1" applyProtection="1">
      <alignment horizontal="center" vertical="center" wrapText="1"/>
      <protection locked="0"/>
    </xf>
    <xf numFmtId="0" fontId="6" fillId="2" borderId="30" xfId="0" applyFont="1" applyFill="1" applyBorder="1" applyAlignment="1" applyProtection="1">
      <alignment horizontal="center" vertical="center" wrapText="1"/>
      <protection locked="0"/>
    </xf>
    <xf numFmtId="0" fontId="6" fillId="2" borderId="10" xfId="0" applyFont="1" applyFill="1" applyBorder="1" applyAlignment="1" applyProtection="1">
      <alignment horizontal="center" vertical="center" wrapText="1"/>
      <protection locked="0"/>
    </xf>
    <xf numFmtId="0" fontId="6" fillId="0" borderId="38" xfId="0" applyFont="1" applyBorder="1" applyAlignment="1" applyProtection="1">
      <alignment horizontal="center" vertical="center" wrapText="1"/>
    </xf>
    <xf numFmtId="0" fontId="7" fillId="8" borderId="42" xfId="0" applyFont="1" applyFill="1" applyBorder="1" applyAlignment="1" applyProtection="1">
      <alignment horizontal="center" vertical="center" wrapText="1"/>
      <protection locked="0"/>
    </xf>
    <xf numFmtId="0" fontId="7" fillId="8" borderId="43"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left" vertical="center" wrapText="1"/>
      <protection locked="0"/>
    </xf>
    <xf numFmtId="0" fontId="6" fillId="0" borderId="27" xfId="0" applyFont="1" applyFill="1" applyBorder="1" applyAlignment="1" applyProtection="1">
      <alignment horizontal="left" vertical="center" wrapText="1"/>
      <protection locked="0"/>
    </xf>
    <xf numFmtId="0" fontId="6" fillId="0" borderId="22" xfId="0" applyFont="1" applyBorder="1" applyAlignment="1" applyProtection="1">
      <alignment horizontal="left" vertical="center" wrapText="1"/>
      <protection locked="0"/>
    </xf>
    <xf numFmtId="0" fontId="6" fillId="0" borderId="27" xfId="0" applyFont="1" applyBorder="1" applyAlignment="1" applyProtection="1">
      <alignment horizontal="left" vertical="center" wrapText="1"/>
      <protection locked="0"/>
    </xf>
    <xf numFmtId="0" fontId="6" fillId="0" borderId="3" xfId="0" applyFont="1" applyBorder="1" applyAlignment="1" applyProtection="1">
      <alignment horizontal="left" vertical="center" wrapText="1"/>
      <protection locked="0"/>
    </xf>
    <xf numFmtId="0" fontId="6" fillId="0" borderId="18" xfId="0" applyFont="1" applyBorder="1" applyAlignment="1" applyProtection="1">
      <alignment horizontal="left" vertical="center" wrapText="1"/>
      <protection locked="0"/>
    </xf>
    <xf numFmtId="0" fontId="7" fillId="8" borderId="12" xfId="0" applyFont="1" applyFill="1" applyBorder="1" applyAlignment="1" applyProtection="1">
      <alignment horizontal="center" vertical="center" wrapText="1"/>
      <protection locked="0"/>
    </xf>
    <xf numFmtId="0" fontId="7" fillId="8" borderId="14" xfId="0" applyFont="1" applyFill="1" applyBorder="1" applyAlignment="1" applyProtection="1">
      <alignment horizontal="center" vertical="center" wrapText="1"/>
      <protection locked="0"/>
    </xf>
    <xf numFmtId="0" fontId="6" fillId="0" borderId="3" xfId="0" applyFont="1" applyFill="1" applyBorder="1" applyAlignment="1" applyProtection="1">
      <alignment vertical="center" wrapText="1"/>
      <protection locked="0"/>
    </xf>
    <xf numFmtId="0" fontId="6" fillId="0" borderId="3" xfId="0" applyFont="1" applyBorder="1" applyAlignment="1" applyProtection="1">
      <alignment vertical="center" wrapText="1"/>
      <protection locked="0"/>
    </xf>
    <xf numFmtId="0" fontId="6" fillId="0" borderId="2" xfId="0" applyFont="1" applyBorder="1" applyAlignment="1" applyProtection="1">
      <alignment vertical="center" wrapText="1"/>
      <protection locked="0"/>
    </xf>
    <xf numFmtId="0" fontId="6" fillId="0" borderId="3" xfId="0" applyFont="1" applyFill="1" applyBorder="1" applyAlignment="1" applyProtection="1">
      <alignment horizontal="left" vertical="center" wrapText="1"/>
      <protection locked="0"/>
    </xf>
    <xf numFmtId="0" fontId="3" fillId="8" borderId="42" xfId="0" applyFont="1" applyFill="1" applyBorder="1" applyAlignment="1" applyProtection="1">
      <alignment horizontal="center" vertical="center" wrapText="1"/>
      <protection locked="0"/>
    </xf>
    <xf numFmtId="0" fontId="3" fillId="8" borderId="43" xfId="0" applyFont="1" applyFill="1" applyBorder="1" applyAlignment="1" applyProtection="1">
      <alignment horizontal="center" vertical="center" wrapText="1"/>
      <protection locked="0"/>
    </xf>
    <xf numFmtId="0" fontId="6" fillId="0" borderId="41" xfId="0" applyFont="1" applyBorder="1" applyAlignment="1" applyProtection="1">
      <alignment vertical="center" wrapText="1"/>
      <protection locked="0"/>
    </xf>
    <xf numFmtId="0" fontId="7" fillId="8" borderId="42" xfId="0" applyFont="1" applyFill="1" applyBorder="1" applyAlignment="1" applyProtection="1">
      <alignment horizontal="center" vertical="center" wrapText="1"/>
    </xf>
    <xf numFmtId="0" fontId="7" fillId="8" borderId="43" xfId="0" applyFont="1" applyFill="1" applyBorder="1" applyAlignment="1" applyProtection="1">
      <alignment horizontal="center" vertical="center" wrapText="1"/>
    </xf>
    <xf numFmtId="0" fontId="6" fillId="0" borderId="22" xfId="0" quotePrefix="1" applyFont="1" applyBorder="1" applyAlignment="1" applyProtection="1">
      <alignment horizontal="left" vertical="center" wrapText="1"/>
      <protection locked="0"/>
    </xf>
    <xf numFmtId="0" fontId="6" fillId="0" borderId="3" xfId="0" quotePrefix="1" applyFont="1" applyBorder="1" applyAlignment="1" applyProtection="1">
      <alignment vertical="center" wrapText="1"/>
      <protection locked="0"/>
    </xf>
    <xf numFmtId="0" fontId="6" fillId="0" borderId="22" xfId="0" quotePrefix="1" applyFont="1" applyBorder="1" applyAlignment="1" applyProtection="1">
      <alignment vertical="center" wrapText="1"/>
      <protection locked="0"/>
    </xf>
    <xf numFmtId="0" fontId="6" fillId="0" borderId="27" xfId="0" applyFont="1" applyBorder="1" applyAlignment="1" applyProtection="1">
      <alignment vertical="center" wrapText="1"/>
      <protection locked="0"/>
    </xf>
    <xf numFmtId="0" fontId="7" fillId="0" borderId="31" xfId="0" applyFont="1" applyBorder="1" applyAlignment="1" applyProtection="1">
      <alignment horizontal="center" vertical="center" wrapText="1"/>
      <protection locked="0"/>
    </xf>
    <xf numFmtId="0" fontId="7" fillId="0" borderId="32" xfId="0" applyFont="1" applyBorder="1" applyAlignment="1" applyProtection="1">
      <alignment horizontal="center" vertical="center" wrapText="1"/>
      <protection locked="0"/>
    </xf>
    <xf numFmtId="0" fontId="6" fillId="0" borderId="42" xfId="0" applyFont="1" applyBorder="1" applyAlignment="1" applyProtection="1">
      <alignment horizontal="center" vertical="center" wrapText="1"/>
    </xf>
    <xf numFmtId="0" fontId="6" fillId="0" borderId="51" xfId="0" applyFont="1" applyBorder="1" applyAlignment="1" applyProtection="1">
      <alignment horizontal="center" vertical="center" wrapText="1"/>
    </xf>
    <xf numFmtId="0" fontId="6" fillId="0" borderId="43" xfId="0" applyFont="1" applyBorder="1" applyAlignment="1" applyProtection="1">
      <alignment horizontal="center" vertical="center" wrapText="1"/>
    </xf>
    <xf numFmtId="0" fontId="6" fillId="0" borderId="39" xfId="0" applyFont="1" applyBorder="1" applyAlignment="1" applyProtection="1">
      <alignment horizontal="center" vertical="center" wrapText="1"/>
    </xf>
    <xf numFmtId="0" fontId="6" fillId="0" borderId="44" xfId="0" applyFont="1" applyBorder="1" applyAlignment="1" applyProtection="1">
      <alignment horizontal="center" vertical="center" wrapText="1"/>
    </xf>
    <xf numFmtId="0" fontId="6" fillId="0" borderId="46" xfId="0" applyFont="1" applyBorder="1" applyAlignment="1" applyProtection="1">
      <alignment horizontal="center" vertical="center" wrapText="1"/>
    </xf>
    <xf numFmtId="0" fontId="6" fillId="0" borderId="41" xfId="0" applyFont="1" applyFill="1" applyBorder="1" applyAlignment="1" applyProtection="1">
      <alignment vertical="center" wrapText="1"/>
      <protection locked="0"/>
    </xf>
    <xf numFmtId="0" fontId="6" fillId="4" borderId="3" xfId="0" applyFont="1" applyFill="1" applyBorder="1" applyAlignment="1" applyProtection="1">
      <alignment vertical="center" wrapText="1"/>
      <protection locked="0"/>
    </xf>
    <xf numFmtId="0" fontId="6" fillId="2" borderId="36" xfId="0" applyFont="1" applyFill="1" applyBorder="1" applyAlignment="1" applyProtection="1">
      <alignment horizontal="center" vertical="center" wrapText="1"/>
      <protection locked="0"/>
    </xf>
    <xf numFmtId="0" fontId="6" fillId="0" borderId="22" xfId="0" applyFont="1" applyBorder="1" applyAlignment="1" applyProtection="1">
      <alignment vertical="center" wrapText="1"/>
      <protection locked="0"/>
    </xf>
    <xf numFmtId="0" fontId="0" fillId="0" borderId="27" xfId="0" applyBorder="1" applyAlignment="1" applyProtection="1">
      <alignment vertical="center" wrapText="1"/>
      <protection locked="0"/>
    </xf>
    <xf numFmtId="0" fontId="7" fillId="9" borderId="36" xfId="0" applyFont="1" applyFill="1" applyBorder="1" applyAlignment="1" applyProtection="1">
      <alignment horizontal="center" vertical="center" textRotation="90"/>
      <protection locked="0"/>
    </xf>
    <xf numFmtId="0" fontId="7" fillId="9" borderId="42" xfId="0" applyFont="1" applyFill="1" applyBorder="1" applyAlignment="1" applyProtection="1">
      <alignment horizontal="center" vertical="center" textRotation="90"/>
      <protection locked="0"/>
    </xf>
    <xf numFmtId="0" fontId="7" fillId="9" borderId="51" xfId="0" applyFont="1" applyFill="1" applyBorder="1" applyAlignment="1" applyProtection="1">
      <alignment horizontal="center" vertical="center" textRotation="90"/>
      <protection locked="0"/>
    </xf>
    <xf numFmtId="0" fontId="7" fillId="9" borderId="43" xfId="0" applyFont="1" applyFill="1" applyBorder="1" applyAlignment="1" applyProtection="1">
      <alignment horizontal="center" vertical="center" textRotation="90"/>
      <protection locked="0"/>
    </xf>
    <xf numFmtId="0" fontId="7" fillId="8" borderId="28" xfId="0" applyFont="1" applyFill="1" applyBorder="1" applyAlignment="1" applyProtection="1">
      <alignment vertical="center" wrapText="1"/>
      <protection locked="0"/>
    </xf>
    <xf numFmtId="0" fontId="7" fillId="8" borderId="6" xfId="0" applyFont="1" applyFill="1" applyBorder="1" applyAlignment="1" applyProtection="1">
      <alignment vertical="center" wrapText="1"/>
      <protection locked="0"/>
    </xf>
    <xf numFmtId="0" fontId="7" fillId="8" borderId="47" xfId="0" applyFont="1" applyFill="1" applyBorder="1" applyAlignment="1" applyProtection="1">
      <alignment vertical="center" wrapText="1"/>
      <protection locked="0"/>
    </xf>
    <xf numFmtId="0" fontId="7" fillId="8" borderId="16" xfId="0" applyFont="1" applyFill="1" applyBorder="1" applyAlignment="1" applyProtection="1">
      <alignment vertical="center" wrapText="1"/>
      <protection locked="0"/>
    </xf>
    <xf numFmtId="0" fontId="6" fillId="4" borderId="3" xfId="0" applyFont="1" applyFill="1" applyBorder="1" applyAlignment="1" applyProtection="1">
      <alignment horizontal="left" vertical="center" wrapText="1"/>
      <protection locked="0"/>
    </xf>
    <xf numFmtId="0" fontId="7" fillId="8" borderId="25" xfId="0" applyFont="1" applyFill="1" applyBorder="1" applyAlignment="1" applyProtection="1">
      <alignment horizontal="center" vertical="center" wrapText="1"/>
      <protection locked="0"/>
    </xf>
    <xf numFmtId="0" fontId="7" fillId="8" borderId="45" xfId="0" applyFont="1" applyFill="1" applyBorder="1" applyAlignment="1" applyProtection="1">
      <alignment horizontal="center" vertical="center" wrapText="1"/>
      <protection locked="0"/>
    </xf>
    <xf numFmtId="0" fontId="6" fillId="0" borderId="2" xfId="0" applyFont="1" applyBorder="1" applyAlignment="1" applyProtection="1">
      <alignment horizontal="left" vertical="center" wrapText="1"/>
      <protection locked="0"/>
    </xf>
    <xf numFmtId="0" fontId="6" fillId="0" borderId="27" xfId="0" quotePrefix="1" applyFont="1" applyBorder="1" applyAlignment="1" applyProtection="1">
      <alignment horizontal="left" vertical="center" wrapText="1"/>
      <protection locked="0"/>
    </xf>
    <xf numFmtId="0" fontId="6" fillId="4" borderId="22" xfId="0" quotePrefix="1" applyFont="1" applyFill="1" applyBorder="1" applyAlignment="1" applyProtection="1">
      <alignment horizontal="left" vertical="center" wrapText="1"/>
      <protection locked="0"/>
    </xf>
    <xf numFmtId="0" fontId="6" fillId="4" borderId="27" xfId="0" quotePrefix="1" applyFont="1" applyFill="1" applyBorder="1" applyAlignment="1" applyProtection="1">
      <alignment horizontal="left" vertical="center" wrapText="1"/>
      <protection locked="0"/>
    </xf>
    <xf numFmtId="0" fontId="6" fillId="0" borderId="31" xfId="0" applyFont="1" applyFill="1" applyBorder="1" applyAlignment="1" applyProtection="1">
      <alignment horizontal="left" vertical="center" wrapText="1"/>
      <protection locked="0"/>
    </xf>
    <xf numFmtId="0" fontId="6" fillId="0" borderId="32" xfId="0" applyFont="1" applyFill="1" applyBorder="1" applyAlignment="1" applyProtection="1">
      <alignment horizontal="left" vertical="center" wrapText="1"/>
      <protection locked="0"/>
    </xf>
    <xf numFmtId="0" fontId="6" fillId="4" borderId="22" xfId="0" applyFont="1" applyFill="1" applyBorder="1" applyAlignment="1" applyProtection="1">
      <alignment horizontal="left" vertical="center" wrapText="1"/>
      <protection locked="0"/>
    </xf>
    <xf numFmtId="0" fontId="6" fillId="4" borderId="27" xfId="0" applyFont="1" applyFill="1" applyBorder="1" applyAlignment="1" applyProtection="1">
      <alignment horizontal="left" vertical="center" wrapText="1"/>
      <protection locked="0"/>
    </xf>
    <xf numFmtId="0" fontId="8" fillId="4" borderId="22" xfId="0" applyFont="1" applyFill="1" applyBorder="1" applyAlignment="1" applyProtection="1">
      <alignment horizontal="left" vertical="center" wrapText="1"/>
      <protection locked="0"/>
    </xf>
    <xf numFmtId="0" fontId="0" fillId="0" borderId="27" xfId="0" applyBorder="1" applyAlignment="1" applyProtection="1">
      <alignment horizontal="left" vertical="center" wrapText="1"/>
      <protection locked="0"/>
    </xf>
    <xf numFmtId="0" fontId="6" fillId="0" borderId="18" xfId="0" applyFont="1" applyFill="1" applyBorder="1" applyAlignment="1" applyProtection="1">
      <alignment horizontal="left" vertical="center" wrapText="1"/>
      <protection locked="0"/>
    </xf>
    <xf numFmtId="0" fontId="6" fillId="4" borderId="18" xfId="0" applyFont="1" applyFill="1" applyBorder="1" applyAlignment="1" applyProtection="1">
      <alignment horizontal="left" vertical="center" wrapText="1"/>
      <protection locked="0"/>
    </xf>
    <xf numFmtId="0" fontId="7" fillId="6" borderId="12" xfId="0" applyFont="1" applyFill="1" applyBorder="1" applyAlignment="1" applyProtection="1">
      <alignment horizontal="center" vertical="center" wrapText="1"/>
      <protection locked="0"/>
    </xf>
    <xf numFmtId="0" fontId="7" fillId="6" borderId="13" xfId="0" applyFont="1" applyFill="1" applyBorder="1" applyAlignment="1" applyProtection="1">
      <alignment horizontal="center" vertical="center" wrapText="1"/>
      <protection locked="0"/>
    </xf>
    <xf numFmtId="0" fontId="7" fillId="6" borderId="14" xfId="0" applyFont="1" applyFill="1" applyBorder="1" applyAlignment="1" applyProtection="1">
      <alignment horizontal="center" vertical="center" wrapText="1"/>
      <protection locked="0"/>
    </xf>
    <xf numFmtId="0" fontId="6" fillId="0" borderId="22" xfId="0" applyFont="1" applyFill="1" applyBorder="1" applyAlignment="1" applyProtection="1">
      <alignment vertical="center" wrapText="1"/>
      <protection locked="0"/>
    </xf>
    <xf numFmtId="0" fontId="6" fillId="0" borderId="27" xfId="0" applyFont="1" applyFill="1" applyBorder="1" applyAlignment="1" applyProtection="1">
      <alignment vertical="center" wrapText="1"/>
      <protection locked="0"/>
    </xf>
    <xf numFmtId="0" fontId="6" fillId="0" borderId="31" xfId="0" applyFont="1" applyFill="1" applyBorder="1" applyAlignment="1" applyProtection="1">
      <alignment vertical="center" wrapText="1"/>
      <protection locked="0"/>
    </xf>
    <xf numFmtId="0" fontId="6" fillId="0" borderId="32" xfId="0" applyFont="1" applyFill="1" applyBorder="1" applyAlignment="1" applyProtection="1">
      <alignment vertical="center" wrapText="1"/>
      <protection locked="0"/>
    </xf>
    <xf numFmtId="0" fontId="6" fillId="0" borderId="2" xfId="0" applyFont="1" applyFill="1" applyBorder="1" applyAlignment="1" applyProtection="1">
      <alignment horizontal="left" vertical="center" wrapText="1"/>
      <protection locked="0"/>
    </xf>
    <xf numFmtId="0" fontId="7" fillId="8" borderId="54" xfId="0" applyFont="1" applyFill="1" applyBorder="1" applyAlignment="1" applyProtection="1">
      <alignment horizontal="center" vertical="center" wrapText="1"/>
      <protection locked="0"/>
    </xf>
    <xf numFmtId="0" fontId="6" fillId="0" borderId="3" xfId="5" applyFont="1" applyFill="1" applyBorder="1" applyAlignment="1" applyProtection="1">
      <alignment horizontal="left" vertical="center" wrapText="1"/>
      <protection locked="0"/>
    </xf>
    <xf numFmtId="0" fontId="6" fillId="0" borderId="31" xfId="0" applyFont="1" applyBorder="1" applyAlignment="1" applyProtection="1">
      <alignment vertical="center" wrapText="1"/>
      <protection locked="0"/>
    </xf>
    <xf numFmtId="0" fontId="6" fillId="0" borderId="32" xfId="0" applyFont="1" applyBorder="1" applyAlignment="1" applyProtection="1">
      <alignment vertical="center" wrapText="1"/>
      <protection locked="0"/>
    </xf>
    <xf numFmtId="0" fontId="6" fillId="0" borderId="21" xfId="0" applyFont="1" applyBorder="1" applyAlignment="1" applyProtection="1">
      <alignment vertical="center" wrapText="1"/>
      <protection locked="0"/>
    </xf>
    <xf numFmtId="0" fontId="6" fillId="0" borderId="53" xfId="0" applyFont="1" applyBorder="1" applyAlignment="1" applyProtection="1">
      <alignment vertical="center" wrapText="1"/>
      <protection locked="0"/>
    </xf>
    <xf numFmtId="0" fontId="7" fillId="8" borderId="11" xfId="0" applyFont="1" applyFill="1" applyBorder="1" applyAlignment="1" applyProtection="1">
      <alignment horizontal="left" vertical="center"/>
      <protection locked="0"/>
    </xf>
    <xf numFmtId="0" fontId="7" fillId="8" borderId="8" xfId="0" applyFont="1" applyFill="1" applyBorder="1" applyAlignment="1" applyProtection="1">
      <alignment horizontal="left" vertical="center"/>
      <protection locked="0"/>
    </xf>
    <xf numFmtId="0" fontId="6" fillId="8" borderId="26" xfId="0" applyFont="1" applyFill="1" applyBorder="1" applyAlignment="1" applyProtection="1">
      <alignment horizontal="left" vertical="center" wrapText="1"/>
      <protection locked="0"/>
    </xf>
    <xf numFmtId="0" fontId="6" fillId="8" borderId="13" xfId="0" applyFont="1" applyFill="1" applyBorder="1" applyAlignment="1" applyProtection="1">
      <alignment horizontal="left" vertical="center" wrapText="1"/>
      <protection locked="0"/>
    </xf>
    <xf numFmtId="0" fontId="6" fillId="8" borderId="14" xfId="0" applyFont="1" applyFill="1" applyBorder="1" applyAlignment="1" applyProtection="1">
      <alignment horizontal="left" vertical="center" wrapText="1"/>
      <protection locked="0"/>
    </xf>
    <xf numFmtId="0" fontId="7" fillId="8" borderId="38" xfId="0" applyFont="1" applyFill="1" applyBorder="1" applyAlignment="1" applyProtection="1">
      <alignment horizontal="left" vertical="center"/>
      <protection locked="0"/>
    </xf>
    <xf numFmtId="0" fontId="6" fillId="8" borderId="38" xfId="0" applyFont="1" applyFill="1" applyBorder="1" applyAlignment="1" applyProtection="1">
      <alignment vertical="center" wrapText="1"/>
      <protection locked="0"/>
    </xf>
    <xf numFmtId="0" fontId="7" fillId="5" borderId="12" xfId="0" applyFont="1" applyFill="1" applyBorder="1" applyAlignment="1" applyProtection="1">
      <alignment horizontal="center" vertical="center" wrapText="1"/>
      <protection locked="0"/>
    </xf>
    <xf numFmtId="0" fontId="7" fillId="5" borderId="13" xfId="0" applyFont="1" applyFill="1" applyBorder="1" applyAlignment="1" applyProtection="1">
      <alignment horizontal="center" vertical="center" wrapText="1"/>
      <protection locked="0"/>
    </xf>
    <xf numFmtId="0" fontId="7" fillId="5" borderId="14"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left" vertical="center" wrapText="1"/>
      <protection locked="0"/>
    </xf>
    <xf numFmtId="0" fontId="6" fillId="0" borderId="2" xfId="0" applyFont="1" applyFill="1" applyBorder="1" applyAlignment="1" applyProtection="1">
      <alignment vertical="center" wrapText="1"/>
      <protection locked="0"/>
    </xf>
    <xf numFmtId="0" fontId="6" fillId="0" borderId="22" xfId="0" quotePrefix="1" applyFont="1" applyFill="1" applyBorder="1" applyAlignment="1" applyProtection="1">
      <alignment horizontal="left" vertical="center" wrapText="1"/>
      <protection locked="0"/>
    </xf>
    <xf numFmtId="0" fontId="6" fillId="0" borderId="27" xfId="0" quotePrefix="1" applyFont="1" applyFill="1" applyBorder="1" applyAlignment="1" applyProtection="1">
      <alignment horizontal="left" vertical="center" wrapText="1"/>
      <protection locked="0"/>
    </xf>
    <xf numFmtId="0" fontId="7" fillId="8" borderId="12" xfId="0" applyFont="1" applyFill="1" applyBorder="1" applyAlignment="1" applyProtection="1">
      <alignment horizontal="left" vertical="center" wrapText="1"/>
      <protection locked="0"/>
    </xf>
    <xf numFmtId="0" fontId="7" fillId="8" borderId="14" xfId="0" applyFont="1" applyFill="1" applyBorder="1" applyAlignment="1" applyProtection="1">
      <alignment horizontal="left" vertical="center" wrapText="1"/>
      <protection locked="0"/>
    </xf>
    <xf numFmtId="0" fontId="6" fillId="0" borderId="21" xfId="0" applyFont="1" applyBorder="1" applyAlignment="1" applyProtection="1">
      <alignment horizontal="left" vertical="center" wrapText="1"/>
      <protection locked="0"/>
    </xf>
    <xf numFmtId="0" fontId="6" fillId="0" borderId="53" xfId="0" applyFont="1" applyBorder="1" applyAlignment="1" applyProtection="1">
      <alignment horizontal="left" vertical="center" wrapText="1"/>
      <protection locked="0"/>
    </xf>
    <xf numFmtId="0" fontId="6" fillId="0" borderId="21" xfId="0" applyFont="1" applyFill="1" applyBorder="1" applyAlignment="1" applyProtection="1">
      <alignment vertical="center" wrapText="1"/>
      <protection locked="0"/>
    </xf>
    <xf numFmtId="0" fontId="6" fillId="0" borderId="53" xfId="0" applyFont="1" applyFill="1" applyBorder="1" applyAlignment="1" applyProtection="1">
      <alignment vertical="center" wrapText="1"/>
      <protection locked="0"/>
    </xf>
    <xf numFmtId="0" fontId="6" fillId="4" borderId="22" xfId="0" applyFont="1" applyFill="1" applyBorder="1" applyAlignment="1" applyProtection="1">
      <alignment vertical="center" wrapText="1"/>
      <protection locked="0"/>
    </xf>
    <xf numFmtId="0" fontId="6" fillId="4" borderId="27" xfId="0" applyFont="1" applyFill="1" applyBorder="1" applyAlignment="1" applyProtection="1">
      <alignment vertical="center" wrapText="1"/>
      <protection locked="0"/>
    </xf>
    <xf numFmtId="0" fontId="6" fillId="4" borderId="2" xfId="0" applyFont="1" applyFill="1" applyBorder="1" applyAlignment="1" applyProtection="1">
      <alignment vertical="center" wrapText="1"/>
      <protection locked="0"/>
    </xf>
    <xf numFmtId="0" fontId="7" fillId="0" borderId="36" xfId="0" applyFont="1" applyFill="1" applyBorder="1" applyAlignment="1" applyProtection="1">
      <alignment horizontal="center" vertical="center" wrapText="1"/>
      <protection locked="0"/>
    </xf>
    <xf numFmtId="0" fontId="7" fillId="4" borderId="0" xfId="0" applyFont="1" applyFill="1" applyBorder="1" applyAlignment="1" applyProtection="1">
      <alignment horizontal="center" vertical="center" textRotation="90"/>
      <protection locked="0"/>
    </xf>
    <xf numFmtId="0" fontId="7" fillId="3" borderId="11"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6" fillId="0" borderId="24" xfId="0" applyFont="1" applyBorder="1" applyAlignment="1" applyProtection="1">
      <alignment horizontal="left" vertical="center" wrapText="1"/>
      <protection locked="0"/>
    </xf>
    <xf numFmtId="0" fontId="6" fillId="0" borderId="55" xfId="0" applyFont="1" applyBorder="1" applyAlignment="1" applyProtection="1">
      <alignment horizontal="left" vertical="center" wrapText="1"/>
      <protection locked="0"/>
    </xf>
    <xf numFmtId="0" fontId="7" fillId="9" borderId="1" xfId="0" applyFont="1" applyFill="1" applyBorder="1" applyAlignment="1" applyProtection="1">
      <alignment horizontal="center" vertical="center" textRotation="90"/>
      <protection locked="0"/>
    </xf>
    <xf numFmtId="0" fontId="7" fillId="8" borderId="7" xfId="0" applyFont="1" applyFill="1" applyBorder="1" applyAlignment="1" applyProtection="1">
      <alignment vertical="center" wrapText="1"/>
      <protection locked="0"/>
    </xf>
    <xf numFmtId="0" fontId="7" fillId="8" borderId="40" xfId="0" applyFont="1" applyFill="1" applyBorder="1" applyAlignment="1" applyProtection="1">
      <alignment vertical="center" wrapText="1"/>
      <protection locked="0"/>
    </xf>
    <xf numFmtId="0" fontId="0" fillId="4" borderId="27" xfId="0" applyFill="1" applyBorder="1" applyAlignment="1" applyProtection="1">
      <alignment horizontal="left" vertical="center" wrapText="1"/>
      <protection locked="0"/>
    </xf>
    <xf numFmtId="0" fontId="4" fillId="4" borderId="27" xfId="0" applyFont="1" applyFill="1" applyBorder="1" applyAlignment="1" applyProtection="1">
      <alignment horizontal="left" vertical="center" wrapText="1"/>
      <protection locked="0"/>
    </xf>
    <xf numFmtId="0" fontId="6" fillId="0" borderId="31" xfId="0" applyFont="1" applyBorder="1" applyAlignment="1" applyProtection="1">
      <alignment horizontal="left" vertical="center" wrapText="1"/>
      <protection locked="0"/>
    </xf>
    <xf numFmtId="0" fontId="6" fillId="0" borderId="32" xfId="0" applyFont="1" applyBorder="1" applyAlignment="1" applyProtection="1">
      <alignment horizontal="left" vertical="center" wrapText="1"/>
      <protection locked="0"/>
    </xf>
    <xf numFmtId="0" fontId="7" fillId="4" borderId="18" xfId="0" applyFont="1" applyFill="1" applyBorder="1" applyAlignment="1" applyProtection="1">
      <alignment horizontal="left" vertical="center" wrapText="1"/>
      <protection locked="0"/>
    </xf>
    <xf numFmtId="0" fontId="7" fillId="6" borderId="15" xfId="0" applyFont="1" applyFill="1" applyBorder="1" applyAlignment="1" applyProtection="1">
      <alignment horizontal="center" vertical="center" wrapText="1"/>
      <protection locked="0"/>
    </xf>
    <xf numFmtId="0" fontId="7" fillId="6" borderId="16" xfId="0" applyFont="1" applyFill="1" applyBorder="1" applyAlignment="1" applyProtection="1">
      <alignment horizontal="center" vertical="center" wrapText="1"/>
      <protection locked="0"/>
    </xf>
    <xf numFmtId="0" fontId="7" fillId="6" borderId="40" xfId="0" applyFont="1" applyFill="1" applyBorder="1" applyAlignment="1" applyProtection="1">
      <alignment horizontal="center" vertical="center" wrapText="1"/>
      <protection locked="0"/>
    </xf>
    <xf numFmtId="0" fontId="7" fillId="4" borderId="3" xfId="0" applyFont="1" applyFill="1" applyBorder="1" applyAlignment="1" applyProtection="1">
      <alignment horizontal="left" vertical="top" wrapText="1"/>
      <protection locked="0"/>
    </xf>
    <xf numFmtId="0" fontId="8" fillId="4" borderId="27" xfId="0" applyFont="1" applyFill="1" applyBorder="1" applyAlignment="1" applyProtection="1">
      <alignment horizontal="left" vertical="center" wrapText="1"/>
      <protection locked="0"/>
    </xf>
    <xf numFmtId="0" fontId="6" fillId="4" borderId="22" xfId="1" applyFont="1" applyFill="1" applyBorder="1" applyAlignment="1" applyProtection="1">
      <alignment horizontal="left" vertical="center" wrapText="1"/>
      <protection locked="0"/>
    </xf>
    <xf numFmtId="0" fontId="6" fillId="4" borderId="27" xfId="1" applyFont="1" applyFill="1" applyBorder="1" applyAlignment="1" applyProtection="1">
      <alignment horizontal="left" vertical="center" wrapText="1"/>
      <protection locked="0"/>
    </xf>
    <xf numFmtId="0" fontId="6" fillId="0" borderId="22" xfId="0" applyFont="1" applyFill="1" applyBorder="1" applyAlignment="1" applyProtection="1">
      <alignment horizontal="left" vertical="top" wrapText="1"/>
      <protection locked="0"/>
    </xf>
    <xf numFmtId="0" fontId="6" fillId="0" borderId="27" xfId="0" applyFont="1" applyFill="1" applyBorder="1" applyAlignment="1" applyProtection="1">
      <alignment horizontal="left" vertical="top" wrapText="1"/>
      <protection locked="0"/>
    </xf>
    <xf numFmtId="0" fontId="4" fillId="0" borderId="27" xfId="0" applyFont="1" applyFill="1" applyBorder="1" applyAlignment="1" applyProtection="1">
      <alignment horizontal="left" vertical="center" wrapText="1"/>
      <protection locked="0"/>
    </xf>
    <xf numFmtId="0" fontId="4" fillId="0" borderId="27" xfId="0" applyFont="1" applyFill="1" applyBorder="1" applyAlignment="1" applyProtection="1">
      <alignment horizontal="left" vertical="top" wrapText="1"/>
      <protection locked="0"/>
    </xf>
    <xf numFmtId="0" fontId="3" fillId="11" borderId="67" xfId="1" applyFont="1" applyFill="1" applyBorder="1" applyAlignment="1">
      <alignment horizontal="center" vertical="center" textRotation="90" wrapText="1"/>
    </xf>
    <xf numFmtId="0" fontId="3" fillId="11" borderId="68" xfId="1" applyFont="1" applyFill="1" applyBorder="1" applyAlignment="1">
      <alignment horizontal="center" vertical="center" textRotation="90" wrapText="1"/>
    </xf>
    <xf numFmtId="0" fontId="3" fillId="11" borderId="15" xfId="1" applyFont="1" applyFill="1" applyBorder="1" applyAlignment="1">
      <alignment horizontal="center" vertical="center" textRotation="90" wrapText="1"/>
    </xf>
    <xf numFmtId="0" fontId="4" fillId="0" borderId="57" xfId="1" applyFont="1" applyBorder="1" applyAlignment="1">
      <alignment horizontal="center"/>
    </xf>
    <xf numFmtId="0" fontId="4" fillId="0" borderId="33" xfId="1" applyFont="1" applyBorder="1" applyAlignment="1">
      <alignment horizontal="center"/>
    </xf>
    <xf numFmtId="0" fontId="4" fillId="0" borderId="34" xfId="1" applyFont="1" applyBorder="1" applyAlignment="1">
      <alignment horizontal="center"/>
    </xf>
    <xf numFmtId="0" fontId="7" fillId="0" borderId="12"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4" xfId="1" applyFont="1" applyBorder="1" applyAlignment="1">
      <alignment horizontal="center" vertical="center" wrapText="1"/>
    </xf>
    <xf numFmtId="0" fontId="3" fillId="11" borderId="60" xfId="1" applyFont="1" applyFill="1" applyBorder="1" applyAlignment="1">
      <alignment horizontal="center" vertical="center" textRotation="90" wrapText="1"/>
    </xf>
    <xf numFmtId="0" fontId="3" fillId="11" borderId="61" xfId="1" applyFont="1" applyFill="1" applyBorder="1" applyAlignment="1">
      <alignment horizontal="center" vertical="center" textRotation="90" wrapText="1"/>
    </xf>
    <xf numFmtId="0" fontId="3" fillId="11" borderId="62" xfId="1" applyFont="1" applyFill="1" applyBorder="1" applyAlignment="1">
      <alignment horizontal="center" vertical="center" textRotation="90" wrapText="1"/>
    </xf>
    <xf numFmtId="0" fontId="3" fillId="11" borderId="42" xfId="1" applyFont="1" applyFill="1" applyBorder="1" applyAlignment="1">
      <alignment horizontal="center" vertical="center" textRotation="90"/>
    </xf>
    <xf numFmtId="0" fontId="3" fillId="11" borderId="51" xfId="1" applyFont="1" applyFill="1" applyBorder="1" applyAlignment="1">
      <alignment horizontal="center" vertical="center" textRotation="90"/>
    </xf>
    <xf numFmtId="0" fontId="3" fillId="11" borderId="43" xfId="1" applyFont="1" applyFill="1" applyBorder="1" applyAlignment="1">
      <alignment horizontal="center" vertical="center" textRotation="90"/>
    </xf>
    <xf numFmtId="0" fontId="3" fillId="11" borderId="67" xfId="1" applyFont="1" applyFill="1" applyBorder="1" applyAlignment="1">
      <alignment horizontal="center" vertical="center" textRotation="90"/>
    </xf>
    <xf numFmtId="0" fontId="3" fillId="11" borderId="68" xfId="1" applyFont="1" applyFill="1" applyBorder="1" applyAlignment="1">
      <alignment horizontal="center" vertical="center" textRotation="90"/>
    </xf>
    <xf numFmtId="0" fontId="3" fillId="11" borderId="15" xfId="1" applyFont="1" applyFill="1" applyBorder="1" applyAlignment="1">
      <alignment horizontal="center" vertical="center" textRotation="90"/>
    </xf>
  </cellXfs>
  <cellStyles count="21">
    <cellStyle name="Excel Built-in Normal" xfId="12"/>
    <cellStyle name="Migliaia [0] 2" xfId="3"/>
    <cellStyle name="Migliaia [0] 2 2" xfId="13"/>
    <cellStyle name="Migliaia 2" xfId="10"/>
    <cellStyle name="Normal 2" xfId="5"/>
    <cellStyle name="Normal 2 2" xfId="14"/>
    <cellStyle name="Normal 3" xfId="7"/>
    <cellStyle name="Normal 3 2" xfId="15"/>
    <cellStyle name="Normale" xfId="0" builtinId="0"/>
    <cellStyle name="Normale 2" xfId="1"/>
    <cellStyle name="Normale 2 2" xfId="6"/>
    <cellStyle name="Normale 2 2 2" xfId="17"/>
    <cellStyle name="Normale 2 3" xfId="16"/>
    <cellStyle name="Normale 2 4" xfId="9"/>
    <cellStyle name="Normale 3" xfId="4"/>
    <cellStyle name="Normale 3 2" xfId="2"/>
    <cellStyle name="Normale 3 2 2" xfId="19"/>
    <cellStyle name="Normale 3 3" xfId="18"/>
    <cellStyle name="Normale 4" xfId="8"/>
    <cellStyle name="Normale 5" xfId="20"/>
    <cellStyle name="Percentuale 2" xfId="11"/>
  </cellStyles>
  <dxfs count="0"/>
  <tableStyles count="0" defaultTableStyle="TableStyleMedium9"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95250</xdr:colOff>
      <xdr:row>4</xdr:row>
      <xdr:rowOff>123825</xdr:rowOff>
    </xdr:to>
    <xdr:pic>
      <xdr:nvPicPr>
        <xdr:cNvPr id="3" name="Immagin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24050" cy="771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J11"/>
  <sheetViews>
    <sheetView workbookViewId="0">
      <selection activeCell="J14" sqref="J14"/>
    </sheetView>
  </sheetViews>
  <sheetFormatPr defaultRowHeight="12.75" x14ac:dyDescent="0.2"/>
  <sheetData>
    <row r="10" spans="1:10" ht="15.75" x14ac:dyDescent="0.2">
      <c r="A10" s="189" t="s">
        <v>929</v>
      </c>
      <c r="B10" s="189"/>
      <c r="C10" s="189"/>
      <c r="D10" s="189"/>
      <c r="E10" s="189"/>
      <c r="F10" s="189"/>
      <c r="G10" s="189"/>
      <c r="H10" s="189"/>
      <c r="I10" s="189"/>
      <c r="J10" s="187"/>
    </row>
    <row r="11" spans="1:10" ht="15.75" x14ac:dyDescent="0.2">
      <c r="A11" s="190" t="s">
        <v>930</v>
      </c>
      <c r="B11" s="190"/>
      <c r="C11" s="190"/>
      <c r="D11" s="190"/>
      <c r="E11" s="190"/>
      <c r="F11" s="190"/>
      <c r="G11" s="190"/>
      <c r="H11" s="190"/>
      <c r="I11" s="190"/>
      <c r="J11" s="188"/>
    </row>
  </sheetData>
  <mergeCells count="2">
    <mergeCell ref="A10:I10"/>
    <mergeCell ref="A11:I11"/>
  </mergeCells>
  <pageMargins left="0.70866141732283472" right="0.70866141732283472" top="0.74803149606299213" bottom="0.74803149606299213" header="0.31496062992125984" footer="0.31496062992125984"/>
  <pageSetup paperSize="9" orientation="portrait" r:id="rId1"/>
  <headerFooter>
    <oddFooter>&amp;LAllegato 2.d - 
Checklist Audit di Sistema - AdG, Rda, OI</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P529"/>
  <sheetViews>
    <sheetView showGridLines="0" view="pageBreakPreview" zoomScale="70" zoomScaleNormal="55" zoomScaleSheetLayoutView="70" zoomScalePageLayoutView="60" workbookViewId="0">
      <selection activeCell="D2" sqref="D2:I2"/>
    </sheetView>
  </sheetViews>
  <sheetFormatPr defaultRowHeight="14.25" x14ac:dyDescent="0.2"/>
  <cols>
    <col min="1" max="1" width="19.7109375" style="158" customWidth="1"/>
    <col min="2" max="2" width="13" style="159" customWidth="1"/>
    <col min="3" max="3" width="47.7109375" style="160" customWidth="1"/>
    <col min="4" max="4" width="41.28515625" style="160" customWidth="1"/>
    <col min="5" max="7" width="9.42578125" style="159" customWidth="1"/>
    <col min="8" max="8" width="51.7109375" style="159" customWidth="1"/>
    <col min="9" max="10" width="15.42578125" style="159" customWidth="1"/>
    <col min="11" max="11" width="27.42578125" style="56" customWidth="1"/>
    <col min="12" max="12" width="20.28515625" style="162" customWidth="1"/>
    <col min="13" max="13" width="22.7109375" style="57" customWidth="1"/>
    <col min="14" max="16384" width="9.140625" style="57"/>
  </cols>
  <sheetData>
    <row r="1" spans="1:16" ht="30" customHeight="1" x14ac:dyDescent="0.2">
      <c r="A1" s="191" t="s">
        <v>33</v>
      </c>
      <c r="B1" s="191"/>
      <c r="C1" s="191"/>
      <c r="D1" s="191"/>
      <c r="E1" s="191"/>
      <c r="F1" s="191"/>
      <c r="G1" s="191"/>
      <c r="H1" s="191"/>
      <c r="I1" s="191"/>
      <c r="J1" s="56"/>
      <c r="P1" s="4" t="s">
        <v>678</v>
      </c>
    </row>
    <row r="2" spans="1:16" ht="30" customHeight="1" x14ac:dyDescent="0.2">
      <c r="A2" s="191" t="s">
        <v>525</v>
      </c>
      <c r="B2" s="191"/>
      <c r="C2" s="191"/>
      <c r="D2" s="191"/>
      <c r="E2" s="191"/>
      <c r="F2" s="191"/>
      <c r="G2" s="191"/>
      <c r="H2" s="191"/>
      <c r="I2" s="191"/>
      <c r="J2" s="56"/>
      <c r="P2" s="5">
        <v>0</v>
      </c>
    </row>
    <row r="3" spans="1:16" ht="32.25" customHeight="1" x14ac:dyDescent="0.2">
      <c r="A3" s="191" t="s">
        <v>551</v>
      </c>
      <c r="B3" s="191"/>
      <c r="C3" s="191"/>
      <c r="D3" s="191"/>
      <c r="E3" s="191"/>
      <c r="F3" s="191"/>
      <c r="G3" s="191"/>
      <c r="H3" s="191"/>
      <c r="I3" s="191"/>
      <c r="J3" s="56"/>
      <c r="P3" s="5">
        <v>1</v>
      </c>
    </row>
    <row r="4" spans="1:16" ht="32.25" customHeight="1" x14ac:dyDescent="0.2">
      <c r="A4" s="292" t="s">
        <v>34</v>
      </c>
      <c r="B4" s="292"/>
      <c r="C4" s="292"/>
      <c r="D4" s="292"/>
      <c r="E4" s="292"/>
      <c r="F4" s="292"/>
      <c r="G4" s="292"/>
      <c r="H4" s="292"/>
      <c r="I4" s="292"/>
      <c r="J4" s="56"/>
      <c r="P4" s="6">
        <v>2</v>
      </c>
    </row>
    <row r="5" spans="1:16" ht="32.25" customHeight="1" x14ac:dyDescent="0.2">
      <c r="A5" s="191" t="s">
        <v>12</v>
      </c>
      <c r="B5" s="191"/>
      <c r="C5" s="191"/>
      <c r="D5" s="229"/>
      <c r="E5" s="229"/>
      <c r="F5" s="229"/>
      <c r="G5" s="229"/>
      <c r="H5" s="229"/>
      <c r="I5" s="229"/>
      <c r="J5" s="56"/>
      <c r="P5" s="6">
        <v>3</v>
      </c>
    </row>
    <row r="6" spans="1:16" ht="32.25" customHeight="1" thickBot="1" x14ac:dyDescent="0.25">
      <c r="A6" s="191" t="s">
        <v>13</v>
      </c>
      <c r="B6" s="191"/>
      <c r="C6" s="191"/>
      <c r="D6" s="229"/>
      <c r="E6" s="229"/>
      <c r="F6" s="229"/>
      <c r="G6" s="229"/>
      <c r="H6" s="229"/>
      <c r="I6" s="229"/>
      <c r="J6" s="56"/>
      <c r="P6" s="7">
        <v>4</v>
      </c>
    </row>
    <row r="7" spans="1:16" ht="32.25" customHeight="1" x14ac:dyDescent="0.2">
      <c r="A7" s="191" t="s">
        <v>14</v>
      </c>
      <c r="B7" s="191"/>
      <c r="C7" s="191"/>
      <c r="D7" s="229"/>
      <c r="E7" s="229"/>
      <c r="F7" s="229"/>
      <c r="G7" s="229"/>
      <c r="H7" s="229"/>
      <c r="I7" s="229"/>
      <c r="J7" s="56"/>
    </row>
    <row r="8" spans="1:16" ht="32.25" customHeight="1" x14ac:dyDescent="0.2">
      <c r="A8" s="191" t="s">
        <v>15</v>
      </c>
      <c r="B8" s="191"/>
      <c r="C8" s="191"/>
      <c r="D8" s="229"/>
      <c r="E8" s="229"/>
      <c r="F8" s="229"/>
      <c r="G8" s="229"/>
      <c r="H8" s="229"/>
      <c r="I8" s="229"/>
      <c r="J8" s="56"/>
    </row>
    <row r="9" spans="1:16" ht="32.25" customHeight="1" x14ac:dyDescent="0.2">
      <c r="A9" s="191" t="s">
        <v>35</v>
      </c>
      <c r="B9" s="191"/>
      <c r="C9" s="191"/>
      <c r="D9" s="229"/>
      <c r="E9" s="229"/>
      <c r="F9" s="229"/>
      <c r="G9" s="229"/>
      <c r="H9" s="229"/>
      <c r="I9" s="229"/>
      <c r="J9" s="56"/>
    </row>
    <row r="10" spans="1:16" ht="32.25" customHeight="1" x14ac:dyDescent="0.2">
      <c r="A10" s="232"/>
      <c r="B10" s="232"/>
      <c r="C10" s="232"/>
      <c r="D10" s="229"/>
      <c r="E10" s="229"/>
      <c r="F10" s="229"/>
      <c r="G10" s="229"/>
      <c r="H10" s="229"/>
      <c r="I10" s="229"/>
      <c r="J10" s="56"/>
    </row>
    <row r="11" spans="1:16" ht="32.25" customHeight="1" x14ac:dyDescent="0.2">
      <c r="A11" s="292" t="s">
        <v>36</v>
      </c>
      <c r="B11" s="292"/>
      <c r="C11" s="292"/>
      <c r="D11" s="292"/>
      <c r="E11" s="292"/>
      <c r="F11" s="292"/>
      <c r="G11" s="292"/>
      <c r="H11" s="292"/>
      <c r="I11" s="292"/>
      <c r="J11" s="56"/>
    </row>
    <row r="12" spans="1:16" ht="32.25" customHeight="1" x14ac:dyDescent="0.2">
      <c r="A12" s="191" t="s">
        <v>550</v>
      </c>
      <c r="B12" s="191"/>
      <c r="C12" s="191"/>
      <c r="D12" s="229"/>
      <c r="E12" s="229"/>
      <c r="F12" s="229"/>
      <c r="G12" s="229"/>
      <c r="H12" s="229"/>
      <c r="I12" s="229"/>
      <c r="J12" s="56"/>
    </row>
    <row r="13" spans="1:16" ht="32.25" customHeight="1" x14ac:dyDescent="0.2">
      <c r="A13" s="191" t="s">
        <v>37</v>
      </c>
      <c r="B13" s="191"/>
      <c r="C13" s="191"/>
      <c r="D13" s="229"/>
      <c r="E13" s="229"/>
      <c r="F13" s="229"/>
      <c r="G13" s="229"/>
      <c r="H13" s="229"/>
      <c r="I13" s="229"/>
      <c r="J13" s="56"/>
    </row>
    <row r="14" spans="1:16" ht="32.25" customHeight="1" x14ac:dyDescent="0.2">
      <c r="A14" s="191" t="s">
        <v>38</v>
      </c>
      <c r="B14" s="191"/>
      <c r="C14" s="191"/>
      <c r="D14" s="229"/>
      <c r="E14" s="229"/>
      <c r="F14" s="229"/>
      <c r="G14" s="229"/>
      <c r="H14" s="229"/>
      <c r="I14" s="229"/>
      <c r="J14" s="56"/>
    </row>
    <row r="15" spans="1:16" ht="32.25" customHeight="1" x14ac:dyDescent="0.2">
      <c r="A15" s="191" t="s">
        <v>39</v>
      </c>
      <c r="B15" s="191"/>
      <c r="C15" s="191"/>
      <c r="D15" s="229"/>
      <c r="E15" s="229"/>
      <c r="F15" s="229"/>
      <c r="G15" s="229"/>
      <c r="H15" s="229"/>
      <c r="I15" s="229"/>
      <c r="J15" s="56"/>
    </row>
    <row r="16" spans="1:16" ht="32.25" customHeight="1" x14ac:dyDescent="0.2">
      <c r="A16" s="191" t="s">
        <v>40</v>
      </c>
      <c r="B16" s="191"/>
      <c r="C16" s="191"/>
      <c r="D16" s="192"/>
      <c r="E16" s="193"/>
      <c r="F16" s="193"/>
      <c r="G16" s="193"/>
      <c r="H16" s="193"/>
      <c r="I16" s="194"/>
      <c r="J16" s="58"/>
    </row>
    <row r="17" spans="1:14" ht="32.25" customHeight="1" x14ac:dyDescent="0.2">
      <c r="A17" s="191" t="s">
        <v>41</v>
      </c>
      <c r="B17" s="191"/>
      <c r="C17" s="191"/>
      <c r="D17" s="192"/>
      <c r="E17" s="193"/>
      <c r="F17" s="193"/>
      <c r="G17" s="193"/>
      <c r="H17" s="193"/>
      <c r="I17" s="194"/>
      <c r="J17" s="58"/>
    </row>
    <row r="18" spans="1:14" ht="32.25" customHeight="1" x14ac:dyDescent="0.2">
      <c r="A18" s="191" t="s">
        <v>613</v>
      </c>
      <c r="B18" s="191"/>
      <c r="C18" s="191"/>
      <c r="D18" s="192"/>
      <c r="E18" s="193"/>
      <c r="F18" s="193"/>
      <c r="G18" s="193"/>
      <c r="H18" s="193"/>
      <c r="I18" s="194"/>
      <c r="J18" s="58"/>
    </row>
    <row r="19" spans="1:14" ht="32.25" customHeight="1" x14ac:dyDescent="0.2">
      <c r="A19" s="191" t="s">
        <v>614</v>
      </c>
      <c r="B19" s="191"/>
      <c r="C19" s="191"/>
      <c r="D19" s="192"/>
      <c r="E19" s="193"/>
      <c r="F19" s="193"/>
      <c r="G19" s="193"/>
      <c r="H19" s="193"/>
      <c r="I19" s="194"/>
      <c r="J19" s="58"/>
    </row>
    <row r="20" spans="1:14" ht="32.25" customHeight="1" x14ac:dyDescent="0.2">
      <c r="A20" s="191" t="s">
        <v>615</v>
      </c>
      <c r="B20" s="191"/>
      <c r="C20" s="191"/>
      <c r="D20" s="192"/>
      <c r="E20" s="193"/>
      <c r="F20" s="193"/>
      <c r="G20" s="193"/>
      <c r="H20" s="193"/>
      <c r="I20" s="194"/>
      <c r="J20" s="58"/>
    </row>
    <row r="21" spans="1:14" ht="32.25" customHeight="1" x14ac:dyDescent="0.2">
      <c r="A21" s="191" t="s">
        <v>921</v>
      </c>
      <c r="B21" s="191"/>
      <c r="C21" s="191"/>
      <c r="D21" s="192"/>
      <c r="E21" s="193"/>
      <c r="F21" s="193"/>
      <c r="G21" s="193"/>
      <c r="H21" s="193"/>
      <c r="I21" s="194"/>
      <c r="J21" s="58"/>
    </row>
    <row r="22" spans="1:14" ht="32.25" customHeight="1" x14ac:dyDescent="0.2">
      <c r="A22" s="191" t="s">
        <v>922</v>
      </c>
      <c r="B22" s="191"/>
      <c r="C22" s="191"/>
      <c r="D22" s="192"/>
      <c r="E22" s="193"/>
      <c r="F22" s="193"/>
      <c r="G22" s="193"/>
      <c r="H22" s="193"/>
      <c r="I22" s="194"/>
      <c r="J22" s="58"/>
    </row>
    <row r="23" spans="1:14" ht="32.25" customHeight="1" x14ac:dyDescent="0.2">
      <c r="A23" s="191" t="s">
        <v>923</v>
      </c>
      <c r="B23" s="191"/>
      <c r="C23" s="191"/>
      <c r="D23" s="192"/>
      <c r="E23" s="193"/>
      <c r="F23" s="193"/>
      <c r="G23" s="193"/>
      <c r="H23" s="193"/>
      <c r="I23" s="194"/>
      <c r="J23" s="58"/>
    </row>
    <row r="24" spans="1:14" ht="32.25" customHeight="1" x14ac:dyDescent="0.2">
      <c r="A24" s="191" t="s">
        <v>924</v>
      </c>
      <c r="B24" s="191"/>
      <c r="C24" s="191"/>
      <c r="D24" s="192"/>
      <c r="E24" s="193"/>
      <c r="F24" s="193"/>
      <c r="G24" s="193"/>
      <c r="H24" s="193"/>
      <c r="I24" s="194"/>
      <c r="J24" s="58"/>
    </row>
    <row r="25" spans="1:14" ht="32.25" customHeight="1" x14ac:dyDescent="0.2">
      <c r="A25" s="191" t="s">
        <v>925</v>
      </c>
      <c r="B25" s="191"/>
      <c r="C25" s="191"/>
      <c r="D25" s="192"/>
      <c r="E25" s="193"/>
      <c r="F25" s="193"/>
      <c r="G25" s="193"/>
      <c r="H25" s="193"/>
      <c r="I25" s="194"/>
      <c r="J25" s="58"/>
    </row>
    <row r="26" spans="1:14" ht="32.25" customHeight="1" thickBot="1" x14ac:dyDescent="0.25">
      <c r="A26" s="293"/>
      <c r="B26" s="293"/>
      <c r="C26" s="293"/>
      <c r="D26" s="59"/>
      <c r="E26" s="58"/>
      <c r="F26" s="58"/>
      <c r="G26" s="58"/>
      <c r="H26" s="58"/>
      <c r="I26" s="60"/>
      <c r="J26" s="58"/>
    </row>
    <row r="27" spans="1:14" ht="55.5" customHeight="1" thickBot="1" x14ac:dyDescent="0.25">
      <c r="A27" s="294" t="s">
        <v>23</v>
      </c>
      <c r="B27" s="295"/>
      <c r="C27" s="295"/>
      <c r="D27" s="295"/>
      <c r="E27" s="295"/>
      <c r="F27" s="295"/>
      <c r="G27" s="295"/>
      <c r="H27" s="295"/>
      <c r="I27" s="295"/>
      <c r="J27" s="295"/>
      <c r="K27" s="296"/>
      <c r="L27" s="163" t="s">
        <v>484</v>
      </c>
      <c r="M27" s="2" t="s">
        <v>483</v>
      </c>
    </row>
    <row r="28" spans="1:14" s="64" customFormat="1" ht="179.25" customHeight="1" thickBot="1" x14ac:dyDescent="0.25">
      <c r="A28" s="61" t="s">
        <v>461</v>
      </c>
      <c r="B28" s="62" t="s">
        <v>25</v>
      </c>
      <c r="C28" s="307" t="s">
        <v>42</v>
      </c>
      <c r="D28" s="308"/>
      <c r="E28" s="308"/>
      <c r="F28" s="308"/>
      <c r="G28" s="308"/>
      <c r="H28" s="308"/>
      <c r="I28" s="308"/>
      <c r="J28" s="309"/>
      <c r="K28" s="63" t="s">
        <v>43</v>
      </c>
      <c r="L28" s="164" t="e">
        <f>AVERAGEIF(L31:L98,"&gt;0",L31:L98)</f>
        <v>#DIV/0!</v>
      </c>
      <c r="M28" s="3"/>
    </row>
    <row r="29" spans="1:14" ht="88.5" customHeight="1" thickBot="1" x14ac:dyDescent="0.25">
      <c r="A29" s="233" t="s">
        <v>462</v>
      </c>
      <c r="B29" s="241" t="s">
        <v>49</v>
      </c>
      <c r="C29" s="236" t="s">
        <v>48</v>
      </c>
      <c r="D29" s="237"/>
      <c r="E29" s="210" t="s">
        <v>616</v>
      </c>
      <c r="F29" s="210" t="s">
        <v>46</v>
      </c>
      <c r="G29" s="210" t="s">
        <v>617</v>
      </c>
      <c r="H29" s="196" t="s">
        <v>618</v>
      </c>
      <c r="I29" s="204" t="s">
        <v>44</v>
      </c>
      <c r="J29" s="205"/>
      <c r="K29" s="196" t="s">
        <v>47</v>
      </c>
      <c r="L29" s="213" t="s">
        <v>482</v>
      </c>
      <c r="M29" s="56"/>
      <c r="N29" s="56"/>
    </row>
    <row r="30" spans="1:14" ht="15.75" thickBot="1" x14ac:dyDescent="0.25">
      <c r="A30" s="234"/>
      <c r="B30" s="242"/>
      <c r="C30" s="238"/>
      <c r="D30" s="239"/>
      <c r="E30" s="211"/>
      <c r="F30" s="211"/>
      <c r="G30" s="211"/>
      <c r="H30" s="197"/>
      <c r="I30" s="65" t="s">
        <v>45</v>
      </c>
      <c r="J30" s="66" t="s">
        <v>46</v>
      </c>
      <c r="K30" s="197"/>
      <c r="L30" s="214"/>
      <c r="M30" s="56"/>
      <c r="N30" s="56"/>
    </row>
    <row r="31" spans="1:14" ht="32.25" customHeight="1" x14ac:dyDescent="0.2">
      <c r="A31" s="234"/>
      <c r="B31" s="67" t="s">
        <v>133</v>
      </c>
      <c r="C31" s="208" t="s">
        <v>491</v>
      </c>
      <c r="D31" s="208"/>
      <c r="E31" s="68"/>
      <c r="F31" s="68"/>
      <c r="G31" s="68"/>
      <c r="H31" s="68"/>
      <c r="I31" s="68"/>
      <c r="J31" s="68" t="s">
        <v>593</v>
      </c>
      <c r="K31" s="8"/>
      <c r="L31" s="224" t="e">
        <f>AVERAGEIF(K31:K42,"&gt;0",K31:K42)</f>
        <v>#DIV/0!</v>
      </c>
      <c r="M31" s="56"/>
      <c r="N31" s="56"/>
    </row>
    <row r="32" spans="1:14" ht="66" customHeight="1" x14ac:dyDescent="0.2">
      <c r="A32" s="234"/>
      <c r="B32" s="69" t="s">
        <v>134</v>
      </c>
      <c r="C32" s="207" t="s">
        <v>852</v>
      </c>
      <c r="D32" s="207"/>
      <c r="E32" s="70"/>
      <c r="F32" s="70"/>
      <c r="G32" s="70"/>
      <c r="H32" s="70"/>
      <c r="I32" s="70"/>
      <c r="J32" s="68" t="s">
        <v>593</v>
      </c>
      <c r="K32" s="9"/>
      <c r="L32" s="225"/>
      <c r="M32" s="56"/>
      <c r="N32" s="56"/>
    </row>
    <row r="33" spans="1:14" ht="66" customHeight="1" x14ac:dyDescent="0.2">
      <c r="A33" s="234"/>
      <c r="B33" s="69" t="s">
        <v>135</v>
      </c>
      <c r="C33" s="207" t="s">
        <v>853</v>
      </c>
      <c r="D33" s="207"/>
      <c r="E33" s="70"/>
      <c r="F33" s="70"/>
      <c r="G33" s="70"/>
      <c r="H33" s="70"/>
      <c r="I33" s="70"/>
      <c r="J33" s="68" t="s">
        <v>593</v>
      </c>
      <c r="K33" s="9"/>
      <c r="L33" s="225"/>
      <c r="M33" s="56"/>
      <c r="N33" s="56"/>
    </row>
    <row r="34" spans="1:14" ht="66" customHeight="1" x14ac:dyDescent="0.2">
      <c r="A34" s="234"/>
      <c r="B34" s="69" t="s">
        <v>136</v>
      </c>
      <c r="C34" s="207" t="s">
        <v>144</v>
      </c>
      <c r="D34" s="207"/>
      <c r="E34" s="70"/>
      <c r="F34" s="70"/>
      <c r="G34" s="70"/>
      <c r="H34" s="70"/>
      <c r="I34" s="70"/>
      <c r="J34" s="68" t="s">
        <v>593</v>
      </c>
      <c r="K34" s="9"/>
      <c r="L34" s="225"/>
      <c r="M34" s="56"/>
      <c r="N34" s="56"/>
    </row>
    <row r="35" spans="1:14" ht="66" customHeight="1" x14ac:dyDescent="0.2">
      <c r="A35" s="234"/>
      <c r="B35" s="69" t="s">
        <v>137</v>
      </c>
      <c r="C35" s="207" t="s">
        <v>152</v>
      </c>
      <c r="D35" s="207"/>
      <c r="E35" s="70"/>
      <c r="F35" s="70"/>
      <c r="G35" s="70"/>
      <c r="H35" s="70"/>
      <c r="I35" s="70"/>
      <c r="J35" s="68" t="s">
        <v>593</v>
      </c>
      <c r="K35" s="9"/>
      <c r="L35" s="225"/>
      <c r="M35" s="56"/>
      <c r="N35" s="56"/>
    </row>
    <row r="36" spans="1:14" ht="36.75" customHeight="1" x14ac:dyDescent="0.2">
      <c r="A36" s="234"/>
      <c r="B36" s="69" t="s">
        <v>138</v>
      </c>
      <c r="C36" s="207" t="s">
        <v>552</v>
      </c>
      <c r="D36" s="207"/>
      <c r="E36" s="70"/>
      <c r="F36" s="70"/>
      <c r="G36" s="70"/>
      <c r="H36" s="70"/>
      <c r="I36" s="70"/>
      <c r="J36" s="68" t="s">
        <v>593</v>
      </c>
      <c r="K36" s="9"/>
      <c r="L36" s="225"/>
      <c r="M36" s="56"/>
      <c r="N36" s="56"/>
    </row>
    <row r="37" spans="1:14" ht="36" customHeight="1" x14ac:dyDescent="0.2">
      <c r="A37" s="234"/>
      <c r="B37" s="69" t="s">
        <v>139</v>
      </c>
      <c r="C37" s="207" t="s">
        <v>553</v>
      </c>
      <c r="D37" s="207"/>
      <c r="E37" s="70"/>
      <c r="F37" s="70"/>
      <c r="G37" s="70"/>
      <c r="H37" s="70"/>
      <c r="I37" s="70"/>
      <c r="J37" s="68" t="s">
        <v>593</v>
      </c>
      <c r="K37" s="9"/>
      <c r="L37" s="225"/>
      <c r="M37" s="56"/>
      <c r="N37" s="56"/>
    </row>
    <row r="38" spans="1:14" ht="36.75" customHeight="1" x14ac:dyDescent="0.2">
      <c r="A38" s="234"/>
      <c r="B38" s="69" t="s">
        <v>140</v>
      </c>
      <c r="C38" s="207" t="s">
        <v>828</v>
      </c>
      <c r="D38" s="207"/>
      <c r="E38" s="70"/>
      <c r="F38" s="70"/>
      <c r="G38" s="70"/>
      <c r="H38" s="70"/>
      <c r="I38" s="70"/>
      <c r="J38" s="68" t="s">
        <v>593</v>
      </c>
      <c r="K38" s="9"/>
      <c r="L38" s="225"/>
      <c r="M38" s="56"/>
      <c r="N38" s="56"/>
    </row>
    <row r="39" spans="1:14" ht="35.25" customHeight="1" x14ac:dyDescent="0.2">
      <c r="A39" s="234"/>
      <c r="B39" s="69" t="s">
        <v>145</v>
      </c>
      <c r="C39" s="228" t="s">
        <v>829</v>
      </c>
      <c r="D39" s="228"/>
      <c r="E39" s="71"/>
      <c r="F39" s="71"/>
      <c r="G39" s="71"/>
      <c r="H39" s="70"/>
      <c r="I39" s="70"/>
      <c r="J39" s="68" t="s">
        <v>593</v>
      </c>
      <c r="K39" s="9"/>
      <c r="L39" s="225"/>
      <c r="M39" s="56"/>
      <c r="N39" s="56"/>
    </row>
    <row r="40" spans="1:14" ht="30.75" customHeight="1" x14ac:dyDescent="0.2">
      <c r="A40" s="234"/>
      <c r="B40" s="69" t="s">
        <v>146</v>
      </c>
      <c r="C40" s="207" t="s">
        <v>554</v>
      </c>
      <c r="D40" s="207"/>
      <c r="E40" s="70"/>
      <c r="F40" s="70"/>
      <c r="G40" s="70"/>
      <c r="H40" s="70"/>
      <c r="I40" s="70"/>
      <c r="J40" s="68" t="s">
        <v>593</v>
      </c>
      <c r="K40" s="9"/>
      <c r="L40" s="225"/>
      <c r="M40" s="56"/>
      <c r="N40" s="56"/>
    </row>
    <row r="41" spans="1:14" ht="38.25" customHeight="1" x14ac:dyDescent="0.2">
      <c r="A41" s="234"/>
      <c r="B41" s="69" t="s">
        <v>147</v>
      </c>
      <c r="C41" s="207" t="s">
        <v>555</v>
      </c>
      <c r="D41" s="207"/>
      <c r="E41" s="70"/>
      <c r="F41" s="70"/>
      <c r="G41" s="70"/>
      <c r="H41" s="70"/>
      <c r="I41" s="70"/>
      <c r="J41" s="68" t="s">
        <v>593</v>
      </c>
      <c r="K41" s="9"/>
      <c r="L41" s="225"/>
      <c r="M41" s="56"/>
      <c r="N41" s="56"/>
    </row>
    <row r="42" spans="1:14" ht="20.25" customHeight="1" thickBot="1" x14ac:dyDescent="0.25">
      <c r="A42" s="235"/>
      <c r="B42" s="72"/>
      <c r="C42" s="212"/>
      <c r="D42" s="212"/>
      <c r="E42" s="73"/>
      <c r="F42" s="73"/>
      <c r="G42" s="73"/>
      <c r="H42" s="73"/>
      <c r="I42" s="73"/>
      <c r="J42" s="73"/>
      <c r="K42" s="10"/>
      <c r="L42" s="226"/>
      <c r="M42" s="56"/>
      <c r="N42" s="56"/>
    </row>
    <row r="43" spans="1:14" ht="12.75" customHeight="1" thickBot="1" x14ac:dyDescent="0.25">
      <c r="A43" s="74"/>
      <c r="B43" s="75"/>
      <c r="C43" s="76"/>
      <c r="D43" s="76"/>
      <c r="E43" s="77"/>
      <c r="F43" s="77"/>
      <c r="G43" s="77"/>
      <c r="H43" s="77"/>
      <c r="I43" s="77"/>
      <c r="J43" s="77"/>
      <c r="K43" s="77"/>
      <c r="M43" s="56"/>
      <c r="N43" s="56"/>
    </row>
    <row r="44" spans="1:14" ht="86.25" customHeight="1" thickBot="1" x14ac:dyDescent="0.25">
      <c r="A44" s="233" t="s">
        <v>463</v>
      </c>
      <c r="B44" s="241" t="s">
        <v>53</v>
      </c>
      <c r="C44" s="236" t="s">
        <v>51</v>
      </c>
      <c r="D44" s="237"/>
      <c r="E44" s="210" t="s">
        <v>616</v>
      </c>
      <c r="F44" s="210" t="s">
        <v>46</v>
      </c>
      <c r="G44" s="210" t="s">
        <v>617</v>
      </c>
      <c r="H44" s="196" t="s">
        <v>618</v>
      </c>
      <c r="I44" s="204" t="s">
        <v>44</v>
      </c>
      <c r="J44" s="205"/>
      <c r="K44" s="196" t="s">
        <v>47</v>
      </c>
      <c r="L44" s="213" t="s">
        <v>482</v>
      </c>
      <c r="M44" s="56"/>
      <c r="N44" s="56"/>
    </row>
    <row r="45" spans="1:14" ht="15.75" thickBot="1" x14ac:dyDescent="0.25">
      <c r="A45" s="234"/>
      <c r="B45" s="242"/>
      <c r="C45" s="238"/>
      <c r="D45" s="239"/>
      <c r="E45" s="211"/>
      <c r="F45" s="211"/>
      <c r="G45" s="211"/>
      <c r="H45" s="197"/>
      <c r="I45" s="65" t="s">
        <v>45</v>
      </c>
      <c r="J45" s="66" t="s">
        <v>46</v>
      </c>
      <c r="K45" s="197"/>
      <c r="L45" s="214"/>
      <c r="M45" s="56"/>
      <c r="N45" s="56"/>
    </row>
    <row r="46" spans="1:14" ht="43.5" customHeight="1" x14ac:dyDescent="0.2">
      <c r="A46" s="234"/>
      <c r="B46" s="69" t="s">
        <v>141</v>
      </c>
      <c r="C46" s="207" t="s">
        <v>492</v>
      </c>
      <c r="D46" s="207"/>
      <c r="E46" s="68"/>
      <c r="F46" s="68"/>
      <c r="G46" s="68"/>
      <c r="H46" s="78"/>
      <c r="I46" s="78"/>
      <c r="J46" s="78" t="s">
        <v>593</v>
      </c>
      <c r="K46" s="8"/>
      <c r="L46" s="224" t="e">
        <f>AVERAGEIF(K46:K52,"&gt;0",K46:K52)</f>
        <v>#DIV/0!</v>
      </c>
      <c r="M46" s="56"/>
      <c r="N46" s="56"/>
    </row>
    <row r="47" spans="1:14" ht="60.75" customHeight="1" x14ac:dyDescent="0.2">
      <c r="A47" s="234"/>
      <c r="B47" s="69" t="s">
        <v>142</v>
      </c>
      <c r="C47" s="207" t="s">
        <v>854</v>
      </c>
      <c r="D47" s="207"/>
      <c r="E47" s="70"/>
      <c r="F47" s="70"/>
      <c r="G47" s="70"/>
      <c r="H47" s="79"/>
      <c r="I47" s="70"/>
      <c r="J47" s="70" t="s">
        <v>593</v>
      </c>
      <c r="K47" s="9"/>
      <c r="L47" s="225"/>
      <c r="M47" s="56"/>
      <c r="N47" s="56"/>
    </row>
    <row r="48" spans="1:14" ht="60.75" customHeight="1" x14ac:dyDescent="0.2">
      <c r="A48" s="234"/>
      <c r="B48" s="69" t="s">
        <v>143</v>
      </c>
      <c r="C48" s="230" t="s">
        <v>830</v>
      </c>
      <c r="D48" s="231"/>
      <c r="E48" s="80"/>
      <c r="F48" s="80"/>
      <c r="G48" s="80"/>
      <c r="H48" s="79"/>
      <c r="I48" s="70"/>
      <c r="J48" s="70" t="s">
        <v>593</v>
      </c>
      <c r="K48" s="9"/>
      <c r="L48" s="225"/>
      <c r="M48" s="56"/>
      <c r="N48" s="56"/>
    </row>
    <row r="49" spans="1:14" ht="43.5" customHeight="1" x14ac:dyDescent="0.2">
      <c r="A49" s="234"/>
      <c r="B49" s="69" t="s">
        <v>619</v>
      </c>
      <c r="C49" s="207" t="s">
        <v>556</v>
      </c>
      <c r="D49" s="207"/>
      <c r="E49" s="70"/>
      <c r="F49" s="70"/>
      <c r="G49" s="70"/>
      <c r="H49" s="70"/>
      <c r="I49" s="70"/>
      <c r="J49" s="70" t="s">
        <v>593</v>
      </c>
      <c r="K49" s="9"/>
      <c r="L49" s="225"/>
      <c r="M49" s="56"/>
      <c r="N49" s="56"/>
    </row>
    <row r="50" spans="1:14" ht="43.5" customHeight="1" x14ac:dyDescent="0.2">
      <c r="A50" s="234"/>
      <c r="B50" s="69" t="s">
        <v>493</v>
      </c>
      <c r="C50" s="207" t="s">
        <v>707</v>
      </c>
      <c r="D50" s="207"/>
      <c r="E50" s="81"/>
      <c r="F50" s="81"/>
      <c r="G50" s="81"/>
      <c r="H50" s="82"/>
      <c r="I50" s="81"/>
      <c r="J50" s="70" t="s">
        <v>593</v>
      </c>
      <c r="K50" s="9"/>
      <c r="L50" s="225"/>
      <c r="M50" s="56"/>
      <c r="N50" s="56"/>
    </row>
    <row r="51" spans="1:14" ht="74.25" customHeight="1" x14ac:dyDescent="0.2">
      <c r="A51" s="234"/>
      <c r="B51" s="83" t="s">
        <v>494</v>
      </c>
      <c r="C51" s="206" t="s">
        <v>839</v>
      </c>
      <c r="D51" s="206"/>
      <c r="E51" s="84"/>
      <c r="F51" s="84"/>
      <c r="G51" s="84"/>
      <c r="H51" s="79"/>
      <c r="I51" s="70" t="s">
        <v>593</v>
      </c>
      <c r="J51" s="70"/>
      <c r="K51" s="9" t="e">
        <f>'Test di conformità_AdG'!T7</f>
        <v>#DIV/0!</v>
      </c>
      <c r="L51" s="225"/>
      <c r="M51" s="56"/>
      <c r="N51" s="56"/>
    </row>
    <row r="52" spans="1:14" ht="21" customHeight="1" thickBot="1" x14ac:dyDescent="0.25">
      <c r="A52" s="85"/>
      <c r="B52" s="72"/>
      <c r="C52" s="227"/>
      <c r="D52" s="227"/>
      <c r="E52" s="86"/>
      <c r="F52" s="86"/>
      <c r="G52" s="86"/>
      <c r="H52" s="87"/>
      <c r="I52" s="73"/>
      <c r="J52" s="88"/>
      <c r="K52" s="10"/>
      <c r="L52" s="226"/>
      <c r="M52" s="56"/>
      <c r="N52" s="56"/>
    </row>
    <row r="53" spans="1:14" ht="12.75" customHeight="1" thickBot="1" x14ac:dyDescent="0.25">
      <c r="A53" s="74"/>
      <c r="B53" s="75"/>
      <c r="C53" s="76"/>
      <c r="D53" s="76"/>
      <c r="E53" s="77"/>
      <c r="F53" s="77"/>
      <c r="G53" s="77"/>
      <c r="H53" s="77"/>
      <c r="I53" s="77"/>
      <c r="J53" s="77"/>
      <c r="K53" s="77"/>
      <c r="M53" s="56"/>
      <c r="N53" s="56"/>
    </row>
    <row r="54" spans="1:14" ht="79.5" customHeight="1" thickBot="1" x14ac:dyDescent="0.25">
      <c r="A54" s="233" t="s">
        <v>464</v>
      </c>
      <c r="B54" s="241" t="s">
        <v>54</v>
      </c>
      <c r="C54" s="236" t="s">
        <v>680</v>
      </c>
      <c r="D54" s="237"/>
      <c r="E54" s="210" t="s">
        <v>616</v>
      </c>
      <c r="F54" s="210" t="s">
        <v>46</v>
      </c>
      <c r="G54" s="210" t="s">
        <v>617</v>
      </c>
      <c r="H54" s="196" t="s">
        <v>618</v>
      </c>
      <c r="I54" s="204" t="s">
        <v>44</v>
      </c>
      <c r="J54" s="205"/>
      <c r="K54" s="196" t="s">
        <v>47</v>
      </c>
      <c r="L54" s="213" t="s">
        <v>482</v>
      </c>
      <c r="M54" s="56"/>
      <c r="N54" s="56"/>
    </row>
    <row r="55" spans="1:14" ht="57.75" customHeight="1" thickBot="1" x14ac:dyDescent="0.25">
      <c r="A55" s="234"/>
      <c r="B55" s="242"/>
      <c r="C55" s="238"/>
      <c r="D55" s="239"/>
      <c r="E55" s="211"/>
      <c r="F55" s="211"/>
      <c r="G55" s="211"/>
      <c r="H55" s="197"/>
      <c r="I55" s="65" t="s">
        <v>45</v>
      </c>
      <c r="J55" s="66" t="s">
        <v>46</v>
      </c>
      <c r="K55" s="197"/>
      <c r="L55" s="214"/>
      <c r="M55" s="56"/>
      <c r="N55" s="56"/>
    </row>
    <row r="56" spans="1:14" ht="43.5" customHeight="1" x14ac:dyDescent="0.2">
      <c r="A56" s="234"/>
      <c r="B56" s="69" t="s">
        <v>148</v>
      </c>
      <c r="C56" s="207" t="s">
        <v>557</v>
      </c>
      <c r="D56" s="207"/>
      <c r="E56" s="68"/>
      <c r="F56" s="68"/>
      <c r="G56" s="68"/>
      <c r="H56" s="78"/>
      <c r="I56" s="78"/>
      <c r="J56" s="78" t="s">
        <v>593</v>
      </c>
      <c r="K56" s="8"/>
      <c r="L56" s="224" t="e">
        <f>AVERAGEIF(K56:K60,"&gt;0",K56:K60)</f>
        <v>#DIV/0!</v>
      </c>
      <c r="M56" s="56"/>
      <c r="N56" s="56"/>
    </row>
    <row r="57" spans="1:14" ht="43.5" customHeight="1" x14ac:dyDescent="0.2">
      <c r="A57" s="234"/>
      <c r="B57" s="69" t="s">
        <v>149</v>
      </c>
      <c r="C57" s="207" t="s">
        <v>806</v>
      </c>
      <c r="D57" s="207"/>
      <c r="E57" s="70"/>
      <c r="F57" s="70"/>
      <c r="G57" s="70"/>
      <c r="H57" s="70"/>
      <c r="I57" s="70"/>
      <c r="J57" s="70" t="s">
        <v>593</v>
      </c>
      <c r="K57" s="9"/>
      <c r="L57" s="225"/>
      <c r="M57" s="56"/>
      <c r="N57" s="56"/>
    </row>
    <row r="58" spans="1:14" ht="71.25" customHeight="1" x14ac:dyDescent="0.2">
      <c r="A58" s="234"/>
      <c r="B58" s="69" t="s">
        <v>150</v>
      </c>
      <c r="C58" s="207" t="s">
        <v>558</v>
      </c>
      <c r="D58" s="207"/>
      <c r="E58" s="70"/>
      <c r="F58" s="70"/>
      <c r="G58" s="70"/>
      <c r="H58" s="79"/>
      <c r="I58" s="70" t="s">
        <v>672</v>
      </c>
      <c r="J58" s="70"/>
      <c r="K58" s="9" t="e">
        <f>'Test di conformità_AdG'!T9</f>
        <v>#DIV/0!</v>
      </c>
      <c r="L58" s="225"/>
      <c r="M58" s="56"/>
      <c r="N58" s="56"/>
    </row>
    <row r="59" spans="1:14" ht="71.25" customHeight="1" x14ac:dyDescent="0.2">
      <c r="A59" s="234"/>
      <c r="B59" s="69" t="s">
        <v>151</v>
      </c>
      <c r="C59" s="207" t="s">
        <v>868</v>
      </c>
      <c r="D59" s="207"/>
      <c r="E59" s="70"/>
      <c r="F59" s="70"/>
      <c r="G59" s="70"/>
      <c r="H59" s="79"/>
      <c r="I59" s="70" t="s">
        <v>673</v>
      </c>
      <c r="J59" s="70"/>
      <c r="K59" s="9" t="e">
        <f>'Test di conformità_AdG'!T10</f>
        <v>#DIV/0!</v>
      </c>
      <c r="L59" s="225"/>
      <c r="M59" s="56"/>
      <c r="N59" s="56"/>
    </row>
    <row r="60" spans="1:14" ht="21" customHeight="1" thickBot="1" x14ac:dyDescent="0.25">
      <c r="A60" s="235"/>
      <c r="B60" s="72"/>
      <c r="C60" s="219"/>
      <c r="D60" s="220"/>
      <c r="E60" s="89"/>
      <c r="F60" s="89"/>
      <c r="G60" s="89"/>
      <c r="H60" s="87"/>
      <c r="I60" s="73"/>
      <c r="J60" s="73"/>
      <c r="K60" s="10"/>
      <c r="L60" s="226"/>
      <c r="M60" s="56"/>
      <c r="N60" s="56"/>
    </row>
    <row r="61" spans="1:14" ht="12.75" customHeight="1" thickBot="1" x14ac:dyDescent="0.25">
      <c r="A61" s="74"/>
      <c r="B61" s="75"/>
      <c r="C61" s="76"/>
      <c r="D61" s="76"/>
      <c r="E61" s="77"/>
      <c r="F61" s="77"/>
      <c r="G61" s="77"/>
      <c r="H61" s="77"/>
      <c r="I61" s="77"/>
      <c r="J61" s="77"/>
      <c r="K61" s="77"/>
      <c r="M61" s="56"/>
      <c r="N61" s="56"/>
    </row>
    <row r="62" spans="1:14" ht="81.75" customHeight="1" thickBot="1" x14ac:dyDescent="0.25">
      <c r="A62" s="233" t="s">
        <v>465</v>
      </c>
      <c r="B62" s="241" t="s">
        <v>56</v>
      </c>
      <c r="C62" s="236" t="s">
        <v>57</v>
      </c>
      <c r="D62" s="237"/>
      <c r="E62" s="210" t="s">
        <v>616</v>
      </c>
      <c r="F62" s="210" t="s">
        <v>46</v>
      </c>
      <c r="G62" s="210" t="s">
        <v>617</v>
      </c>
      <c r="H62" s="196" t="s">
        <v>618</v>
      </c>
      <c r="I62" s="204" t="s">
        <v>44</v>
      </c>
      <c r="J62" s="205"/>
      <c r="K62" s="196" t="s">
        <v>47</v>
      </c>
      <c r="L62" s="213" t="s">
        <v>482</v>
      </c>
      <c r="M62" s="56"/>
      <c r="N62" s="56"/>
    </row>
    <row r="63" spans="1:14" ht="36" customHeight="1" thickBot="1" x14ac:dyDescent="0.25">
      <c r="A63" s="234"/>
      <c r="B63" s="242"/>
      <c r="C63" s="238"/>
      <c r="D63" s="239"/>
      <c r="E63" s="211"/>
      <c r="F63" s="211"/>
      <c r="G63" s="211"/>
      <c r="H63" s="197"/>
      <c r="I63" s="65" t="s">
        <v>45</v>
      </c>
      <c r="J63" s="66" t="s">
        <v>46</v>
      </c>
      <c r="K63" s="197"/>
      <c r="L63" s="214"/>
      <c r="M63" s="56"/>
      <c r="N63" s="56"/>
    </row>
    <row r="64" spans="1:14" ht="37.5" customHeight="1" x14ac:dyDescent="0.2">
      <c r="A64" s="234"/>
      <c r="B64" s="67" t="s">
        <v>157</v>
      </c>
      <c r="C64" s="240" t="s">
        <v>559</v>
      </c>
      <c r="D64" s="240"/>
      <c r="E64" s="90"/>
      <c r="F64" s="90"/>
      <c r="G64" s="90"/>
      <c r="H64" s="78"/>
      <c r="I64" s="78"/>
      <c r="J64" s="78" t="s">
        <v>593</v>
      </c>
      <c r="K64" s="8"/>
      <c r="L64" s="224" t="e">
        <f>AVERAGEIF(K64:K80,"&gt;0",K64:K80)</f>
        <v>#DIV/0!</v>
      </c>
      <c r="M64" s="56"/>
      <c r="N64" s="56"/>
    </row>
    <row r="65" spans="1:14" ht="15" customHeight="1" x14ac:dyDescent="0.2">
      <c r="A65" s="234"/>
      <c r="B65" s="69" t="s">
        <v>158</v>
      </c>
      <c r="C65" s="207" t="s">
        <v>154</v>
      </c>
      <c r="D65" s="207"/>
      <c r="E65" s="70"/>
      <c r="F65" s="70"/>
      <c r="G65" s="70"/>
      <c r="H65" s="70"/>
      <c r="I65" s="70"/>
      <c r="J65" s="70"/>
      <c r="K65" s="9"/>
      <c r="L65" s="225"/>
      <c r="M65" s="56"/>
      <c r="N65" s="56"/>
    </row>
    <row r="66" spans="1:14" ht="34.5" customHeight="1" x14ac:dyDescent="0.2">
      <c r="A66" s="234"/>
      <c r="B66" s="91" t="s">
        <v>159</v>
      </c>
      <c r="C66" s="215" t="s">
        <v>503</v>
      </c>
      <c r="D66" s="201"/>
      <c r="E66" s="80"/>
      <c r="F66" s="80"/>
      <c r="G66" s="80"/>
      <c r="H66" s="70"/>
      <c r="I66" s="70"/>
      <c r="J66" s="70" t="s">
        <v>593</v>
      </c>
      <c r="K66" s="9"/>
      <c r="L66" s="225"/>
      <c r="M66" s="56"/>
      <c r="N66" s="56"/>
    </row>
    <row r="67" spans="1:14" ht="34.5" customHeight="1" x14ac:dyDescent="0.2">
      <c r="A67" s="234"/>
      <c r="B67" s="91" t="s">
        <v>160</v>
      </c>
      <c r="C67" s="217" t="s">
        <v>155</v>
      </c>
      <c r="D67" s="218"/>
      <c r="E67" s="80"/>
      <c r="F67" s="80"/>
      <c r="G67" s="80"/>
      <c r="H67" s="70"/>
      <c r="I67" s="70"/>
      <c r="J67" s="70" t="s">
        <v>593</v>
      </c>
      <c r="K67" s="9"/>
      <c r="L67" s="225"/>
      <c r="M67" s="56"/>
      <c r="N67" s="56"/>
    </row>
    <row r="68" spans="1:14" ht="42.75" customHeight="1" x14ac:dyDescent="0.2">
      <c r="A68" s="234"/>
      <c r="B68" s="91" t="s">
        <v>161</v>
      </c>
      <c r="C68" s="217" t="s">
        <v>504</v>
      </c>
      <c r="D68" s="218"/>
      <c r="E68" s="80"/>
      <c r="F68" s="80"/>
      <c r="G68" s="80"/>
      <c r="H68" s="70"/>
      <c r="I68" s="70"/>
      <c r="J68" s="70" t="s">
        <v>593</v>
      </c>
      <c r="K68" s="9"/>
      <c r="L68" s="225"/>
      <c r="M68" s="56"/>
      <c r="N68" s="56"/>
    </row>
    <row r="69" spans="1:14" ht="48" customHeight="1" x14ac:dyDescent="0.2">
      <c r="A69" s="234"/>
      <c r="B69" s="91" t="s">
        <v>162</v>
      </c>
      <c r="C69" s="217" t="s">
        <v>505</v>
      </c>
      <c r="D69" s="218"/>
      <c r="E69" s="80"/>
      <c r="F69" s="80"/>
      <c r="G69" s="80"/>
      <c r="H69" s="70"/>
      <c r="I69" s="70"/>
      <c r="J69" s="70" t="s">
        <v>593</v>
      </c>
      <c r="K69" s="9"/>
      <c r="L69" s="225"/>
      <c r="M69" s="56"/>
      <c r="N69" s="56"/>
    </row>
    <row r="70" spans="1:14" ht="29.25" customHeight="1" x14ac:dyDescent="0.2">
      <c r="A70" s="234"/>
      <c r="B70" s="91" t="s">
        <v>163</v>
      </c>
      <c r="C70" s="217" t="s">
        <v>506</v>
      </c>
      <c r="D70" s="218"/>
      <c r="E70" s="80"/>
      <c r="F70" s="80"/>
      <c r="G70" s="80"/>
      <c r="H70" s="70"/>
      <c r="I70" s="70"/>
      <c r="J70" s="70" t="s">
        <v>593</v>
      </c>
      <c r="K70" s="9"/>
      <c r="L70" s="225"/>
      <c r="M70" s="56"/>
      <c r="N70" s="56"/>
    </row>
    <row r="71" spans="1:14" ht="35.25" customHeight="1" x14ac:dyDescent="0.2">
      <c r="A71" s="234"/>
      <c r="B71" s="91" t="s">
        <v>164</v>
      </c>
      <c r="C71" s="217" t="s">
        <v>560</v>
      </c>
      <c r="D71" s="218"/>
      <c r="E71" s="80"/>
      <c r="F71" s="80"/>
      <c r="G71" s="80"/>
      <c r="H71" s="70"/>
      <c r="I71" s="70"/>
      <c r="J71" s="70" t="s">
        <v>593</v>
      </c>
      <c r="K71" s="9"/>
      <c r="L71" s="225"/>
      <c r="M71" s="56"/>
      <c r="N71" s="56"/>
    </row>
    <row r="72" spans="1:14" ht="37.5" customHeight="1" x14ac:dyDescent="0.2">
      <c r="A72" s="234"/>
      <c r="B72" s="91" t="s">
        <v>165</v>
      </c>
      <c r="C72" s="217" t="s">
        <v>156</v>
      </c>
      <c r="D72" s="218"/>
      <c r="E72" s="80"/>
      <c r="F72" s="80"/>
      <c r="G72" s="80"/>
      <c r="H72" s="70"/>
      <c r="I72" s="70"/>
      <c r="J72" s="70" t="s">
        <v>593</v>
      </c>
      <c r="K72" s="9"/>
      <c r="L72" s="225"/>
      <c r="M72" s="56"/>
      <c r="N72" s="56"/>
    </row>
    <row r="73" spans="1:14" ht="32.25" customHeight="1" x14ac:dyDescent="0.2">
      <c r="A73" s="234"/>
      <c r="B73" s="91" t="s">
        <v>166</v>
      </c>
      <c r="C73" s="217" t="s">
        <v>561</v>
      </c>
      <c r="D73" s="218"/>
      <c r="E73" s="80"/>
      <c r="F73" s="80"/>
      <c r="G73" s="80"/>
      <c r="H73" s="70"/>
      <c r="I73" s="70"/>
      <c r="J73" s="70" t="s">
        <v>593</v>
      </c>
      <c r="K73" s="9"/>
      <c r="L73" s="225"/>
      <c r="M73" s="56"/>
      <c r="N73" s="56"/>
    </row>
    <row r="74" spans="1:14" ht="39" customHeight="1" x14ac:dyDescent="0.2">
      <c r="A74" s="234"/>
      <c r="B74" s="91" t="s">
        <v>167</v>
      </c>
      <c r="C74" s="217" t="s">
        <v>841</v>
      </c>
      <c r="D74" s="218"/>
      <c r="E74" s="80"/>
      <c r="F74" s="80"/>
      <c r="G74" s="80"/>
      <c r="H74" s="70"/>
      <c r="I74" s="70" t="s">
        <v>593</v>
      </c>
      <c r="J74" s="70"/>
      <c r="K74" s="9" t="e">
        <f>'Test di conformità_AdG'!T12</f>
        <v>#DIV/0!</v>
      </c>
      <c r="L74" s="225"/>
      <c r="M74" s="56"/>
      <c r="N74" s="56"/>
    </row>
    <row r="75" spans="1:14" ht="48" customHeight="1" x14ac:dyDescent="0.2">
      <c r="A75" s="234"/>
      <c r="B75" s="91" t="s">
        <v>168</v>
      </c>
      <c r="C75" s="217" t="s">
        <v>507</v>
      </c>
      <c r="D75" s="218"/>
      <c r="E75" s="80"/>
      <c r="F75" s="80"/>
      <c r="G75" s="80"/>
      <c r="H75" s="70"/>
      <c r="I75" s="70"/>
      <c r="J75" s="70" t="s">
        <v>593</v>
      </c>
      <c r="K75" s="9"/>
      <c r="L75" s="225"/>
      <c r="M75" s="56"/>
      <c r="N75" s="56"/>
    </row>
    <row r="76" spans="1:14" ht="42" customHeight="1" x14ac:dyDescent="0.2">
      <c r="A76" s="234"/>
      <c r="B76" s="91" t="s">
        <v>446</v>
      </c>
      <c r="C76" s="216" t="s">
        <v>508</v>
      </c>
      <c r="D76" s="207"/>
      <c r="E76" s="70"/>
      <c r="F76" s="70"/>
      <c r="G76" s="70"/>
      <c r="H76" s="79"/>
      <c r="I76" s="70"/>
      <c r="J76" s="70" t="s">
        <v>593</v>
      </c>
      <c r="K76" s="9"/>
      <c r="L76" s="225"/>
      <c r="M76" s="56"/>
      <c r="N76" s="56"/>
    </row>
    <row r="77" spans="1:14" ht="42" customHeight="1" x14ac:dyDescent="0.2">
      <c r="A77" s="234"/>
      <c r="B77" s="91" t="s">
        <v>447</v>
      </c>
      <c r="C77" s="216" t="s">
        <v>855</v>
      </c>
      <c r="D77" s="207"/>
      <c r="E77" s="70"/>
      <c r="F77" s="70"/>
      <c r="G77" s="70"/>
      <c r="H77" s="79"/>
      <c r="I77" s="70"/>
      <c r="J77" s="70" t="s">
        <v>593</v>
      </c>
      <c r="K77" s="9"/>
      <c r="L77" s="225"/>
      <c r="M77" s="56"/>
      <c r="N77" s="56"/>
    </row>
    <row r="78" spans="1:14" ht="62.25" customHeight="1" x14ac:dyDescent="0.2">
      <c r="A78" s="234"/>
      <c r="B78" s="91" t="s">
        <v>620</v>
      </c>
      <c r="C78" s="216" t="s">
        <v>708</v>
      </c>
      <c r="D78" s="207"/>
      <c r="E78" s="70"/>
      <c r="F78" s="70"/>
      <c r="G78" s="70"/>
      <c r="H78" s="79"/>
      <c r="I78" s="70"/>
      <c r="J78" s="70" t="s">
        <v>593</v>
      </c>
      <c r="K78" s="9"/>
      <c r="L78" s="225"/>
      <c r="M78" s="56"/>
      <c r="N78" s="56"/>
    </row>
    <row r="79" spans="1:14" ht="15" x14ac:dyDescent="0.2">
      <c r="A79" s="234"/>
      <c r="B79" s="69" t="s">
        <v>169</v>
      </c>
      <c r="C79" s="207" t="s">
        <v>17</v>
      </c>
      <c r="D79" s="207"/>
      <c r="E79" s="70"/>
      <c r="F79" s="70"/>
      <c r="G79" s="70"/>
      <c r="H79" s="79"/>
      <c r="I79" s="70"/>
      <c r="J79" s="70" t="s">
        <v>593</v>
      </c>
      <c r="K79" s="9"/>
      <c r="L79" s="225"/>
      <c r="M79" s="56"/>
      <c r="N79" s="56"/>
    </row>
    <row r="80" spans="1:14" ht="15.75" thickBot="1" x14ac:dyDescent="0.25">
      <c r="A80" s="235"/>
      <c r="B80" s="72"/>
      <c r="C80" s="212"/>
      <c r="D80" s="212"/>
      <c r="E80" s="73"/>
      <c r="F80" s="73"/>
      <c r="G80" s="73"/>
      <c r="H80" s="87"/>
      <c r="I80" s="73"/>
      <c r="J80" s="73"/>
      <c r="K80" s="10"/>
      <c r="L80" s="226"/>
      <c r="M80" s="56"/>
      <c r="N80" s="56"/>
    </row>
    <row r="81" spans="1:14" ht="12.75" customHeight="1" thickBot="1" x14ac:dyDescent="0.25">
      <c r="A81" s="74"/>
      <c r="B81" s="75"/>
      <c r="C81" s="76"/>
      <c r="D81" s="76"/>
      <c r="E81" s="77"/>
      <c r="F81" s="77"/>
      <c r="G81" s="77"/>
      <c r="H81" s="77"/>
      <c r="I81" s="77"/>
      <c r="J81" s="77"/>
      <c r="K81" s="77"/>
      <c r="M81" s="56"/>
      <c r="N81" s="56"/>
    </row>
    <row r="82" spans="1:14" ht="84.75" customHeight="1" thickBot="1" x14ac:dyDescent="0.25">
      <c r="A82" s="233" t="s">
        <v>466</v>
      </c>
      <c r="B82" s="241" t="s">
        <v>58</v>
      </c>
      <c r="C82" s="236" t="s">
        <v>487</v>
      </c>
      <c r="D82" s="237"/>
      <c r="E82" s="210" t="s">
        <v>616</v>
      </c>
      <c r="F82" s="210" t="s">
        <v>46</v>
      </c>
      <c r="G82" s="210" t="s">
        <v>617</v>
      </c>
      <c r="H82" s="196" t="s">
        <v>618</v>
      </c>
      <c r="I82" s="204" t="s">
        <v>44</v>
      </c>
      <c r="J82" s="205"/>
      <c r="K82" s="196" t="s">
        <v>47</v>
      </c>
      <c r="L82" s="213" t="s">
        <v>482</v>
      </c>
      <c r="M82" s="56"/>
      <c r="N82" s="56"/>
    </row>
    <row r="83" spans="1:14" ht="50.25" customHeight="1" thickBot="1" x14ac:dyDescent="0.25">
      <c r="A83" s="234"/>
      <c r="B83" s="242"/>
      <c r="C83" s="238"/>
      <c r="D83" s="239"/>
      <c r="E83" s="211"/>
      <c r="F83" s="211"/>
      <c r="G83" s="211"/>
      <c r="H83" s="197"/>
      <c r="I83" s="65" t="s">
        <v>45</v>
      </c>
      <c r="J83" s="66" t="s">
        <v>46</v>
      </c>
      <c r="K83" s="197"/>
      <c r="L83" s="214"/>
      <c r="M83" s="56"/>
      <c r="N83" s="56"/>
    </row>
    <row r="84" spans="1:14" ht="106.5" customHeight="1" x14ac:dyDescent="0.2">
      <c r="A84" s="234"/>
      <c r="B84" s="69" t="s">
        <v>170</v>
      </c>
      <c r="C84" s="209" t="s">
        <v>831</v>
      </c>
      <c r="D84" s="209"/>
      <c r="E84" s="68"/>
      <c r="F84" s="68"/>
      <c r="G84" s="68"/>
      <c r="H84" s="78"/>
      <c r="I84" s="78"/>
      <c r="J84" s="78" t="s">
        <v>593</v>
      </c>
      <c r="K84" s="8"/>
      <c r="L84" s="221" t="e">
        <f>AVERAGEIF(K84:K90,"&gt;0",K84:K90)</f>
        <v>#DIV/0!</v>
      </c>
      <c r="M84" s="56"/>
      <c r="N84" s="56"/>
    </row>
    <row r="85" spans="1:14" ht="28.5" customHeight="1" x14ac:dyDescent="0.2">
      <c r="A85" s="234"/>
      <c r="B85" s="69" t="s">
        <v>171</v>
      </c>
      <c r="C85" s="200" t="s">
        <v>562</v>
      </c>
      <c r="D85" s="201"/>
      <c r="E85" s="80"/>
      <c r="F85" s="80"/>
      <c r="G85" s="80"/>
      <c r="H85" s="70"/>
      <c r="I85" s="70"/>
      <c r="J85" s="70" t="s">
        <v>593</v>
      </c>
      <c r="K85" s="9"/>
      <c r="L85" s="222"/>
      <c r="M85" s="56"/>
      <c r="N85" s="56"/>
    </row>
    <row r="86" spans="1:14" ht="28.5" customHeight="1" x14ac:dyDescent="0.2">
      <c r="A86" s="234"/>
      <c r="B86" s="69" t="s">
        <v>172</v>
      </c>
      <c r="C86" s="200" t="s">
        <v>486</v>
      </c>
      <c r="D86" s="201"/>
      <c r="E86" s="80"/>
      <c r="F86" s="80"/>
      <c r="G86" s="80"/>
      <c r="H86" s="70"/>
      <c r="I86" s="70"/>
      <c r="J86" s="70" t="s">
        <v>593</v>
      </c>
      <c r="K86" s="9"/>
      <c r="L86" s="222"/>
      <c r="M86" s="56"/>
      <c r="N86" s="56"/>
    </row>
    <row r="87" spans="1:14" ht="15" customHeight="1" x14ac:dyDescent="0.2">
      <c r="A87" s="234"/>
      <c r="B87" s="69" t="s">
        <v>173</v>
      </c>
      <c r="C87" s="200" t="s">
        <v>153</v>
      </c>
      <c r="D87" s="201"/>
      <c r="E87" s="80"/>
      <c r="F87" s="80"/>
      <c r="G87" s="80"/>
      <c r="H87" s="79"/>
      <c r="I87" s="70"/>
      <c r="J87" s="70" t="s">
        <v>593</v>
      </c>
      <c r="K87" s="9"/>
      <c r="L87" s="222"/>
      <c r="M87" s="56"/>
      <c r="N87" s="56"/>
    </row>
    <row r="88" spans="1:14" ht="31.5" customHeight="1" x14ac:dyDescent="0.2">
      <c r="A88" s="234"/>
      <c r="B88" s="69" t="s">
        <v>175</v>
      </c>
      <c r="C88" s="200" t="s">
        <v>174</v>
      </c>
      <c r="D88" s="201"/>
      <c r="E88" s="80"/>
      <c r="F88" s="80"/>
      <c r="G88" s="80"/>
      <c r="H88" s="79"/>
      <c r="I88" s="70" t="s">
        <v>674</v>
      </c>
      <c r="J88" s="70"/>
      <c r="K88" s="9" t="e">
        <f>'Test di conformità_AdG'!T14</f>
        <v>#DIV/0!</v>
      </c>
      <c r="L88" s="222"/>
      <c r="M88" s="56"/>
      <c r="N88" s="56"/>
    </row>
    <row r="89" spans="1:14" ht="37.5" customHeight="1" x14ac:dyDescent="0.2">
      <c r="A89" s="234"/>
      <c r="B89" s="69" t="s">
        <v>485</v>
      </c>
      <c r="C89" s="200" t="s">
        <v>807</v>
      </c>
      <c r="D89" s="201"/>
      <c r="E89" s="80"/>
      <c r="F89" s="80"/>
      <c r="G89" s="80"/>
      <c r="H89" s="79"/>
      <c r="I89" s="70" t="s">
        <v>674</v>
      </c>
      <c r="J89" s="70"/>
      <c r="K89" s="9" t="e">
        <f>'Test di conformità_AdG'!T15</f>
        <v>#DIV/0!</v>
      </c>
      <c r="L89" s="222"/>
      <c r="M89" s="56"/>
      <c r="N89" s="56"/>
    </row>
    <row r="90" spans="1:14" ht="15.75" thickBot="1" x14ac:dyDescent="0.25">
      <c r="A90" s="235"/>
      <c r="B90" s="72"/>
      <c r="C90" s="212"/>
      <c r="D90" s="212"/>
      <c r="E90" s="73"/>
      <c r="F90" s="73"/>
      <c r="G90" s="73"/>
      <c r="H90" s="87"/>
      <c r="I90" s="73"/>
      <c r="J90" s="73"/>
      <c r="K90" s="10"/>
      <c r="L90" s="223"/>
      <c r="M90" s="56"/>
      <c r="N90" s="56"/>
    </row>
    <row r="91" spans="1:14" ht="12.75" customHeight="1" thickBot="1" x14ac:dyDescent="0.25">
      <c r="A91" s="74"/>
      <c r="B91" s="75"/>
      <c r="C91" s="76"/>
      <c r="D91" s="76"/>
      <c r="E91" s="77"/>
      <c r="F91" s="77"/>
      <c r="G91" s="77"/>
      <c r="H91" s="77"/>
      <c r="I91" s="77"/>
      <c r="J91" s="77"/>
      <c r="K91" s="77"/>
      <c r="M91" s="56"/>
      <c r="N91" s="56"/>
    </row>
    <row r="92" spans="1:14" ht="90" customHeight="1" thickBot="1" x14ac:dyDescent="0.25">
      <c r="A92" s="233"/>
      <c r="B92" s="241" t="s">
        <v>59</v>
      </c>
      <c r="C92" s="236" t="s">
        <v>60</v>
      </c>
      <c r="D92" s="237"/>
      <c r="E92" s="210" t="s">
        <v>616</v>
      </c>
      <c r="F92" s="210" t="s">
        <v>46</v>
      </c>
      <c r="G92" s="210" t="s">
        <v>617</v>
      </c>
      <c r="H92" s="196" t="s">
        <v>618</v>
      </c>
      <c r="I92" s="204" t="s">
        <v>44</v>
      </c>
      <c r="J92" s="205"/>
      <c r="K92" s="196" t="s">
        <v>47</v>
      </c>
      <c r="L92" s="213" t="s">
        <v>482</v>
      </c>
      <c r="M92" s="56"/>
      <c r="N92" s="56"/>
    </row>
    <row r="93" spans="1:14" ht="38.25" customHeight="1" thickBot="1" x14ac:dyDescent="0.25">
      <c r="A93" s="234"/>
      <c r="B93" s="242"/>
      <c r="C93" s="238"/>
      <c r="D93" s="239"/>
      <c r="E93" s="211"/>
      <c r="F93" s="211"/>
      <c r="G93" s="211"/>
      <c r="H93" s="197"/>
      <c r="I93" s="65" t="s">
        <v>45</v>
      </c>
      <c r="J93" s="66" t="s">
        <v>46</v>
      </c>
      <c r="K93" s="197"/>
      <c r="L93" s="214"/>
      <c r="M93" s="56"/>
      <c r="N93" s="56"/>
    </row>
    <row r="94" spans="1:14" ht="30.75" customHeight="1" x14ac:dyDescent="0.2">
      <c r="A94" s="234"/>
      <c r="B94" s="67" t="s">
        <v>177</v>
      </c>
      <c r="C94" s="208" t="s">
        <v>808</v>
      </c>
      <c r="D94" s="208"/>
      <c r="E94" s="78"/>
      <c r="F94" s="78"/>
      <c r="G94" s="78"/>
      <c r="H94" s="78"/>
      <c r="I94" s="78"/>
      <c r="J94" s="78" t="s">
        <v>593</v>
      </c>
      <c r="K94" s="8"/>
      <c r="L94" s="224" t="e">
        <f>AVERAGEIF(K94:K98,"&gt;0",K94:K98)</f>
        <v>#DIV/0!</v>
      </c>
      <c r="M94" s="56"/>
      <c r="N94" s="56"/>
    </row>
    <row r="95" spans="1:14" ht="30.75" customHeight="1" x14ac:dyDescent="0.2">
      <c r="A95" s="234"/>
      <c r="B95" s="91" t="s">
        <v>178</v>
      </c>
      <c r="C95" s="207" t="s">
        <v>176</v>
      </c>
      <c r="D95" s="207"/>
      <c r="E95" s="70"/>
      <c r="F95" s="70"/>
      <c r="G95" s="70"/>
      <c r="H95" s="70"/>
      <c r="I95" s="70"/>
      <c r="J95" s="70" t="s">
        <v>593</v>
      </c>
      <c r="K95" s="9"/>
      <c r="L95" s="225"/>
      <c r="M95" s="56"/>
      <c r="N95" s="56"/>
    </row>
    <row r="96" spans="1:14" ht="41.25" customHeight="1" x14ac:dyDescent="0.2">
      <c r="A96" s="234"/>
      <c r="B96" s="91" t="s">
        <v>179</v>
      </c>
      <c r="C96" s="230" t="s">
        <v>709</v>
      </c>
      <c r="D96" s="218"/>
      <c r="E96" s="80"/>
      <c r="F96" s="80"/>
      <c r="G96" s="80"/>
      <c r="H96" s="79"/>
      <c r="I96" s="70"/>
      <c r="J96" s="70" t="s">
        <v>593</v>
      </c>
      <c r="K96" s="9"/>
      <c r="L96" s="225"/>
      <c r="M96" s="56"/>
      <c r="N96" s="56"/>
    </row>
    <row r="97" spans="1:14" ht="41.25" customHeight="1" x14ac:dyDescent="0.2">
      <c r="A97" s="234"/>
      <c r="B97" s="69" t="s">
        <v>621</v>
      </c>
      <c r="C97" s="207" t="s">
        <v>563</v>
      </c>
      <c r="D97" s="207"/>
      <c r="E97" s="70"/>
      <c r="F97" s="70"/>
      <c r="G97" s="70"/>
      <c r="H97" s="92"/>
      <c r="I97" s="70"/>
      <c r="J97" s="70" t="s">
        <v>593</v>
      </c>
      <c r="K97" s="9"/>
      <c r="L97" s="225"/>
      <c r="M97" s="56"/>
      <c r="N97" s="56"/>
    </row>
    <row r="98" spans="1:14" ht="12.75" customHeight="1" thickBot="1" x14ac:dyDescent="0.25">
      <c r="A98" s="235"/>
      <c r="B98" s="72"/>
      <c r="C98" s="212"/>
      <c r="D98" s="212"/>
      <c r="E98" s="73"/>
      <c r="F98" s="73"/>
      <c r="G98" s="73"/>
      <c r="H98" s="87"/>
      <c r="I98" s="73"/>
      <c r="J98" s="73"/>
      <c r="K98" s="10"/>
      <c r="L98" s="226"/>
      <c r="M98" s="56"/>
      <c r="N98" s="56"/>
    </row>
    <row r="99" spans="1:14" ht="12.75" customHeight="1" thickBot="1" x14ac:dyDescent="0.25">
      <c r="A99" s="74"/>
      <c r="B99" s="75"/>
      <c r="C99" s="76"/>
      <c r="D99" s="76"/>
      <c r="E99" s="76"/>
      <c r="F99" s="76"/>
      <c r="G99" s="76"/>
      <c r="H99" s="77"/>
      <c r="I99" s="77"/>
      <c r="J99" s="77"/>
      <c r="K99" s="77"/>
      <c r="M99" s="56"/>
      <c r="N99" s="56"/>
    </row>
    <row r="100" spans="1:14" s="64" customFormat="1" ht="96.75" customHeight="1" thickBot="1" x14ac:dyDescent="0.25">
      <c r="A100" s="93" t="s">
        <v>461</v>
      </c>
      <c r="B100" s="94" t="s">
        <v>26</v>
      </c>
      <c r="C100" s="255" t="s">
        <v>61</v>
      </c>
      <c r="D100" s="256"/>
      <c r="E100" s="256"/>
      <c r="F100" s="256"/>
      <c r="G100" s="256"/>
      <c r="H100" s="256"/>
      <c r="I100" s="256"/>
      <c r="J100" s="257"/>
      <c r="K100" s="95" t="s">
        <v>62</v>
      </c>
      <c r="L100" s="165" t="e">
        <f>AVERAGEIF(L103:L197,"&gt;0",L103:L197)</f>
        <v>#DIV/0!</v>
      </c>
      <c r="M100" s="3"/>
    </row>
    <row r="101" spans="1:14" ht="79.5" customHeight="1" thickBot="1" x14ac:dyDescent="0.25">
      <c r="A101" s="234" t="s">
        <v>467</v>
      </c>
      <c r="B101" s="241" t="s">
        <v>50</v>
      </c>
      <c r="C101" s="236" t="s">
        <v>856</v>
      </c>
      <c r="D101" s="237"/>
      <c r="E101" s="210" t="s">
        <v>616</v>
      </c>
      <c r="F101" s="210" t="s">
        <v>46</v>
      </c>
      <c r="G101" s="210" t="s">
        <v>617</v>
      </c>
      <c r="H101" s="196" t="s">
        <v>618</v>
      </c>
      <c r="I101" s="204" t="s">
        <v>44</v>
      </c>
      <c r="J101" s="205"/>
      <c r="K101" s="196" t="s">
        <v>47</v>
      </c>
      <c r="L101" s="213" t="s">
        <v>482</v>
      </c>
      <c r="M101" s="56"/>
      <c r="N101" s="56"/>
    </row>
    <row r="102" spans="1:14" ht="48.75" customHeight="1" thickBot="1" x14ac:dyDescent="0.25">
      <c r="A102" s="234"/>
      <c r="B102" s="242"/>
      <c r="C102" s="238"/>
      <c r="D102" s="239"/>
      <c r="E102" s="211"/>
      <c r="F102" s="211"/>
      <c r="G102" s="211"/>
      <c r="H102" s="197"/>
      <c r="I102" s="65" t="s">
        <v>45</v>
      </c>
      <c r="J102" s="66" t="s">
        <v>46</v>
      </c>
      <c r="K102" s="197"/>
      <c r="L102" s="214"/>
      <c r="M102" s="56"/>
      <c r="N102" s="56"/>
    </row>
    <row r="103" spans="1:14" ht="43.5" customHeight="1" x14ac:dyDescent="0.2">
      <c r="A103" s="234"/>
      <c r="B103" s="67" t="s">
        <v>448</v>
      </c>
      <c r="C103" s="208" t="s">
        <v>857</v>
      </c>
      <c r="D103" s="208"/>
      <c r="E103" s="68"/>
      <c r="F103" s="68"/>
      <c r="G103" s="68"/>
      <c r="H103" s="68"/>
      <c r="I103" s="68"/>
      <c r="J103" s="68" t="s">
        <v>593</v>
      </c>
      <c r="K103" s="8"/>
      <c r="L103" s="224" t="e">
        <f>AVERAGEIF(K103:K119,"&gt;0",K103:K119)</f>
        <v>#DIV/0!</v>
      </c>
      <c r="M103" s="56"/>
      <c r="N103" s="56"/>
    </row>
    <row r="104" spans="1:14" s="96" customFormat="1" ht="43.5" customHeight="1" x14ac:dyDescent="0.2">
      <c r="A104" s="234"/>
      <c r="B104" s="69" t="s">
        <v>449</v>
      </c>
      <c r="C104" s="206" t="s">
        <v>185</v>
      </c>
      <c r="D104" s="206"/>
      <c r="E104" s="84"/>
      <c r="F104" s="84"/>
      <c r="G104" s="84"/>
      <c r="H104" s="70"/>
      <c r="I104" s="70"/>
      <c r="J104" s="70" t="s">
        <v>593</v>
      </c>
      <c r="K104" s="9"/>
      <c r="L104" s="225"/>
      <c r="M104" s="56"/>
      <c r="N104" s="56"/>
    </row>
    <row r="105" spans="1:14" ht="15" x14ac:dyDescent="0.2">
      <c r="A105" s="234"/>
      <c r="B105" s="69" t="s">
        <v>450</v>
      </c>
      <c r="C105" s="206" t="s">
        <v>186</v>
      </c>
      <c r="D105" s="206"/>
      <c r="E105" s="84"/>
      <c r="F105" s="84"/>
      <c r="G105" s="84"/>
      <c r="H105" s="70"/>
      <c r="I105" s="70"/>
      <c r="J105" s="70" t="s">
        <v>593</v>
      </c>
      <c r="K105" s="9"/>
      <c r="L105" s="225"/>
      <c r="M105" s="56"/>
      <c r="N105" s="56"/>
    </row>
    <row r="106" spans="1:14" ht="43.5" customHeight="1" x14ac:dyDescent="0.2">
      <c r="A106" s="234"/>
      <c r="B106" s="69" t="s">
        <v>451</v>
      </c>
      <c r="C106" s="206" t="s">
        <v>187</v>
      </c>
      <c r="D106" s="206"/>
      <c r="E106" s="84"/>
      <c r="F106" s="84"/>
      <c r="G106" s="84"/>
      <c r="H106" s="70"/>
      <c r="I106" s="70"/>
      <c r="J106" s="70" t="s">
        <v>593</v>
      </c>
      <c r="K106" s="9"/>
      <c r="L106" s="225"/>
      <c r="M106" s="56"/>
      <c r="N106" s="56"/>
    </row>
    <row r="107" spans="1:14" ht="43.5" customHeight="1" x14ac:dyDescent="0.2">
      <c r="A107" s="234"/>
      <c r="B107" s="69" t="s">
        <v>452</v>
      </c>
      <c r="C107" s="198" t="s">
        <v>594</v>
      </c>
      <c r="D107" s="199"/>
      <c r="E107" s="97"/>
      <c r="F107" s="97"/>
      <c r="G107" s="97"/>
      <c r="H107" s="70"/>
      <c r="I107" s="70"/>
      <c r="J107" s="70" t="s">
        <v>593</v>
      </c>
      <c r="K107" s="9"/>
      <c r="L107" s="225"/>
      <c r="M107" s="56"/>
      <c r="N107" s="56"/>
    </row>
    <row r="108" spans="1:14" ht="43.5" customHeight="1" x14ac:dyDescent="0.2">
      <c r="A108" s="234"/>
      <c r="B108" s="69" t="s">
        <v>453</v>
      </c>
      <c r="C108" s="198" t="s">
        <v>565</v>
      </c>
      <c r="D108" s="199"/>
      <c r="E108" s="97"/>
      <c r="F108" s="97"/>
      <c r="G108" s="97"/>
      <c r="H108" s="70"/>
      <c r="I108" s="70"/>
      <c r="J108" s="70" t="s">
        <v>593</v>
      </c>
      <c r="K108" s="9"/>
      <c r="L108" s="225"/>
      <c r="M108" s="56"/>
      <c r="N108" s="56"/>
    </row>
    <row r="109" spans="1:14" ht="74.25" customHeight="1" x14ac:dyDescent="0.2">
      <c r="A109" s="234"/>
      <c r="B109" s="69" t="s">
        <v>454</v>
      </c>
      <c r="C109" s="206" t="s">
        <v>564</v>
      </c>
      <c r="D109" s="206"/>
      <c r="E109" s="84"/>
      <c r="F109" s="84"/>
      <c r="G109" s="84"/>
      <c r="H109" s="70"/>
      <c r="I109" s="70" t="s">
        <v>593</v>
      </c>
      <c r="J109" s="70"/>
      <c r="K109" s="9" t="e">
        <f>'Test di conformità_AdG'!T19</f>
        <v>#DIV/0!</v>
      </c>
      <c r="L109" s="225"/>
      <c r="M109" s="56"/>
      <c r="N109" s="56"/>
    </row>
    <row r="110" spans="1:14" ht="62.25" customHeight="1" x14ac:dyDescent="0.2">
      <c r="A110" s="234"/>
      <c r="B110" s="69" t="s">
        <v>455</v>
      </c>
      <c r="C110" s="202" t="s">
        <v>832</v>
      </c>
      <c r="D110" s="202"/>
      <c r="E110" s="70"/>
      <c r="F110" s="70"/>
      <c r="G110" s="70"/>
      <c r="H110" s="70"/>
      <c r="I110" s="70"/>
      <c r="J110" s="70" t="s">
        <v>593</v>
      </c>
      <c r="K110" s="9"/>
      <c r="L110" s="225"/>
      <c r="M110" s="56"/>
      <c r="N110" s="56"/>
    </row>
    <row r="111" spans="1:14" ht="29.25" customHeight="1" x14ac:dyDescent="0.2">
      <c r="A111" s="234"/>
      <c r="B111" s="69" t="s">
        <v>456</v>
      </c>
      <c r="C111" s="202" t="s">
        <v>566</v>
      </c>
      <c r="D111" s="202"/>
      <c r="E111" s="70"/>
      <c r="F111" s="70"/>
      <c r="G111" s="70"/>
      <c r="H111" s="70"/>
      <c r="I111" s="70"/>
      <c r="J111" s="70" t="s">
        <v>593</v>
      </c>
      <c r="K111" s="9"/>
      <c r="L111" s="225"/>
      <c r="M111" s="56"/>
      <c r="N111" s="56"/>
    </row>
    <row r="112" spans="1:14" ht="15" x14ac:dyDescent="0.2">
      <c r="A112" s="234"/>
      <c r="B112" s="69" t="s">
        <v>457</v>
      </c>
      <c r="C112" s="202" t="s">
        <v>0</v>
      </c>
      <c r="D112" s="202"/>
      <c r="E112" s="70"/>
      <c r="F112" s="70"/>
      <c r="G112" s="70"/>
      <c r="H112" s="70"/>
      <c r="I112" s="70"/>
      <c r="J112" s="70" t="s">
        <v>593</v>
      </c>
      <c r="K112" s="9"/>
      <c r="L112" s="225"/>
      <c r="M112" s="56"/>
      <c r="N112" s="56"/>
    </row>
    <row r="113" spans="1:14" ht="51" customHeight="1" x14ac:dyDescent="0.2">
      <c r="A113" s="234"/>
      <c r="B113" s="69" t="s">
        <v>458</v>
      </c>
      <c r="C113" s="240" t="s">
        <v>809</v>
      </c>
      <c r="D113" s="240"/>
      <c r="E113" s="71"/>
      <c r="F113" s="71"/>
      <c r="G113" s="71"/>
      <c r="H113" s="70"/>
      <c r="I113" s="70" t="s">
        <v>675</v>
      </c>
      <c r="J113" s="70"/>
      <c r="K113" s="9" t="e">
        <f>'Test di conformità_AdG'!T20</f>
        <v>#DIV/0!</v>
      </c>
      <c r="L113" s="225"/>
      <c r="M113" s="56"/>
      <c r="N113" s="56"/>
    </row>
    <row r="114" spans="1:14" ht="84.75" customHeight="1" x14ac:dyDescent="0.2">
      <c r="A114" s="234"/>
      <c r="B114" s="98" t="s">
        <v>622</v>
      </c>
      <c r="C114" s="198" t="s">
        <v>843</v>
      </c>
      <c r="D114" s="199"/>
      <c r="E114" s="80"/>
      <c r="F114" s="80"/>
      <c r="G114" s="80"/>
      <c r="H114" s="70"/>
      <c r="I114" s="70" t="s">
        <v>593</v>
      </c>
      <c r="J114" s="70"/>
      <c r="K114" s="9" t="e">
        <f>'Test di conformità_AdG'!T21</f>
        <v>#DIV/0!</v>
      </c>
      <c r="L114" s="225"/>
      <c r="M114" s="56"/>
      <c r="N114" s="56"/>
    </row>
    <row r="115" spans="1:14" ht="71.25" customHeight="1" x14ac:dyDescent="0.2">
      <c r="A115" s="234"/>
      <c r="B115" s="98" t="s">
        <v>495</v>
      </c>
      <c r="C115" s="198" t="s">
        <v>656</v>
      </c>
      <c r="D115" s="199"/>
      <c r="E115" s="80"/>
      <c r="F115" s="80"/>
      <c r="G115" s="80"/>
      <c r="H115" s="70"/>
      <c r="I115" s="70" t="s">
        <v>593</v>
      </c>
      <c r="J115" s="70"/>
      <c r="K115" s="9" t="e">
        <f>'Test di conformità_AdG'!T22</f>
        <v>#DIV/0!</v>
      </c>
      <c r="L115" s="225"/>
      <c r="M115" s="56"/>
      <c r="N115" s="56"/>
    </row>
    <row r="116" spans="1:14" ht="43.5" customHeight="1" x14ac:dyDescent="0.2">
      <c r="A116" s="234"/>
      <c r="B116" s="69" t="s">
        <v>623</v>
      </c>
      <c r="C116" s="209" t="s">
        <v>568</v>
      </c>
      <c r="D116" s="209"/>
      <c r="E116" s="84"/>
      <c r="F116" s="84"/>
      <c r="G116" s="84"/>
      <c r="H116" s="70"/>
      <c r="I116" s="70"/>
      <c r="J116" s="70" t="s">
        <v>593</v>
      </c>
      <c r="K116" s="9"/>
      <c r="L116" s="225"/>
      <c r="M116" s="56"/>
      <c r="N116" s="56"/>
    </row>
    <row r="117" spans="1:14" ht="43.5" customHeight="1" x14ac:dyDescent="0.2">
      <c r="A117" s="234"/>
      <c r="B117" s="69" t="s">
        <v>657</v>
      </c>
      <c r="C117" s="198" t="s">
        <v>711</v>
      </c>
      <c r="D117" s="199"/>
      <c r="E117" s="84"/>
      <c r="F117" s="84"/>
      <c r="G117" s="84"/>
      <c r="H117" s="70"/>
      <c r="I117" s="70"/>
      <c r="J117" s="70" t="s">
        <v>593</v>
      </c>
      <c r="K117" s="9"/>
      <c r="L117" s="225"/>
      <c r="M117" s="56"/>
      <c r="N117" s="56"/>
    </row>
    <row r="118" spans="1:14" ht="43.5" customHeight="1" x14ac:dyDescent="0.2">
      <c r="A118" s="234"/>
      <c r="B118" s="69" t="s">
        <v>710</v>
      </c>
      <c r="C118" s="209" t="s">
        <v>567</v>
      </c>
      <c r="D118" s="209"/>
      <c r="E118" s="84"/>
      <c r="F118" s="84"/>
      <c r="G118" s="84"/>
      <c r="H118" s="70"/>
      <c r="I118" s="70"/>
      <c r="J118" s="70" t="s">
        <v>593</v>
      </c>
      <c r="K118" s="9"/>
      <c r="L118" s="225"/>
      <c r="M118" s="56"/>
      <c r="N118" s="56"/>
    </row>
    <row r="119" spans="1:14" ht="18.75" customHeight="1" thickBot="1" x14ac:dyDescent="0.25">
      <c r="A119" s="235"/>
      <c r="B119" s="72"/>
      <c r="C119" s="212"/>
      <c r="D119" s="212"/>
      <c r="E119" s="73"/>
      <c r="F119" s="73"/>
      <c r="G119" s="73"/>
      <c r="H119" s="73"/>
      <c r="I119" s="73"/>
      <c r="J119" s="73"/>
      <c r="K119" s="10"/>
      <c r="L119" s="226"/>
      <c r="M119" s="56"/>
      <c r="N119" s="56"/>
    </row>
    <row r="120" spans="1:14" ht="12.75" customHeight="1" thickBot="1" x14ac:dyDescent="0.25">
      <c r="A120" s="74"/>
      <c r="B120" s="75"/>
      <c r="C120" s="76"/>
      <c r="D120" s="76"/>
      <c r="E120" s="77"/>
      <c r="F120" s="77"/>
      <c r="G120" s="77"/>
      <c r="H120" s="77"/>
      <c r="I120" s="77"/>
      <c r="J120" s="77"/>
      <c r="K120" s="77"/>
      <c r="M120" s="56"/>
      <c r="N120" s="56"/>
    </row>
    <row r="121" spans="1:14" ht="83.25" customHeight="1" thickBot="1" x14ac:dyDescent="0.25">
      <c r="A121" s="233" t="s">
        <v>467</v>
      </c>
      <c r="B121" s="241" t="s">
        <v>64</v>
      </c>
      <c r="C121" s="236" t="s">
        <v>497</v>
      </c>
      <c r="D121" s="237"/>
      <c r="E121" s="210" t="s">
        <v>616</v>
      </c>
      <c r="F121" s="210" t="s">
        <v>46</v>
      </c>
      <c r="G121" s="210" t="s">
        <v>617</v>
      </c>
      <c r="H121" s="196" t="s">
        <v>618</v>
      </c>
      <c r="I121" s="204" t="s">
        <v>44</v>
      </c>
      <c r="J121" s="205"/>
      <c r="K121" s="196" t="s">
        <v>47</v>
      </c>
      <c r="L121" s="213" t="s">
        <v>482</v>
      </c>
      <c r="M121" s="56"/>
      <c r="N121" s="56"/>
    </row>
    <row r="122" spans="1:14" ht="42.75" customHeight="1" thickBot="1" x14ac:dyDescent="0.25">
      <c r="A122" s="234"/>
      <c r="B122" s="242"/>
      <c r="C122" s="238"/>
      <c r="D122" s="239"/>
      <c r="E122" s="211"/>
      <c r="F122" s="211"/>
      <c r="G122" s="211"/>
      <c r="H122" s="197"/>
      <c r="I122" s="65" t="s">
        <v>45</v>
      </c>
      <c r="J122" s="66" t="s">
        <v>46</v>
      </c>
      <c r="K122" s="197"/>
      <c r="L122" s="214"/>
      <c r="M122" s="56"/>
      <c r="N122" s="56"/>
    </row>
    <row r="123" spans="1:14" ht="49.5" customHeight="1" x14ac:dyDescent="0.2">
      <c r="A123" s="234"/>
      <c r="B123" s="67" t="s">
        <v>188</v>
      </c>
      <c r="C123" s="279" t="s">
        <v>569</v>
      </c>
      <c r="D123" s="279"/>
      <c r="E123" s="99"/>
      <c r="F123" s="99"/>
      <c r="G123" s="99"/>
      <c r="H123" s="78"/>
      <c r="I123" s="78" t="s">
        <v>593</v>
      </c>
      <c r="J123" s="78"/>
      <c r="K123" s="9" t="e">
        <f>'Test di conformità_AdG'!T24</f>
        <v>#DIV/0!</v>
      </c>
      <c r="L123" s="221" t="e">
        <f>AVERAGEIF(K123:K127,"&gt;0",K123:K127)</f>
        <v>#DIV/0!</v>
      </c>
      <c r="M123" s="56"/>
      <c r="N123" s="56"/>
    </row>
    <row r="124" spans="1:14" ht="48.75" customHeight="1" x14ac:dyDescent="0.2">
      <c r="A124" s="234"/>
      <c r="B124" s="69" t="s">
        <v>189</v>
      </c>
      <c r="C124" s="240" t="s">
        <v>496</v>
      </c>
      <c r="D124" s="240"/>
      <c r="E124" s="71"/>
      <c r="F124" s="71"/>
      <c r="G124" s="71"/>
      <c r="H124" s="70"/>
      <c r="I124" s="70"/>
      <c r="J124" s="70" t="s">
        <v>593</v>
      </c>
      <c r="K124" s="9"/>
      <c r="L124" s="222"/>
      <c r="M124" s="56"/>
      <c r="N124" s="56"/>
    </row>
    <row r="125" spans="1:14" ht="36.75" customHeight="1" x14ac:dyDescent="0.2">
      <c r="A125" s="234"/>
      <c r="B125" s="69" t="s">
        <v>190</v>
      </c>
      <c r="C125" s="240" t="s">
        <v>498</v>
      </c>
      <c r="D125" s="240"/>
      <c r="E125" s="71"/>
      <c r="F125" s="71"/>
      <c r="G125" s="71"/>
      <c r="H125" s="79"/>
      <c r="I125" s="70" t="s">
        <v>593</v>
      </c>
      <c r="J125" s="70"/>
      <c r="K125" s="9" t="e">
        <f>'Test di conformità_AdG'!T25</f>
        <v>#DIV/0!</v>
      </c>
      <c r="L125" s="222"/>
      <c r="M125" s="56"/>
      <c r="N125" s="56"/>
    </row>
    <row r="126" spans="1:14" ht="36.75" customHeight="1" x14ac:dyDescent="0.2">
      <c r="A126" s="234"/>
      <c r="B126" s="69" t="s">
        <v>191</v>
      </c>
      <c r="C126" s="240" t="s">
        <v>499</v>
      </c>
      <c r="D126" s="240"/>
      <c r="E126" s="71"/>
      <c r="F126" s="71"/>
      <c r="G126" s="71"/>
      <c r="H126" s="79"/>
      <c r="I126" s="70"/>
      <c r="J126" s="70" t="s">
        <v>593</v>
      </c>
      <c r="K126" s="9"/>
      <c r="L126" s="222"/>
      <c r="M126" s="56"/>
      <c r="N126" s="56"/>
    </row>
    <row r="127" spans="1:14" ht="18.75" customHeight="1" thickBot="1" x14ac:dyDescent="0.25">
      <c r="A127" s="234"/>
      <c r="B127" s="72"/>
      <c r="C127" s="212"/>
      <c r="D127" s="212"/>
      <c r="E127" s="73"/>
      <c r="F127" s="73"/>
      <c r="G127" s="73"/>
      <c r="H127" s="73"/>
      <c r="I127" s="73"/>
      <c r="J127" s="73"/>
      <c r="K127" s="10"/>
      <c r="L127" s="223"/>
      <c r="M127" s="56"/>
      <c r="N127" s="56"/>
    </row>
    <row r="128" spans="1:14" ht="12.75" customHeight="1" thickBot="1" x14ac:dyDescent="0.25">
      <c r="A128" s="74"/>
      <c r="B128" s="75"/>
      <c r="C128" s="76"/>
      <c r="D128" s="76"/>
      <c r="E128" s="77"/>
      <c r="F128" s="77"/>
      <c r="G128" s="77"/>
      <c r="H128" s="77"/>
      <c r="I128" s="77"/>
      <c r="J128" s="77"/>
      <c r="K128" s="77"/>
      <c r="M128" s="56"/>
      <c r="N128" s="56"/>
    </row>
    <row r="129" spans="1:14" s="101" customFormat="1" ht="85.5" customHeight="1" thickBot="1" x14ac:dyDescent="0.25">
      <c r="A129" s="233" t="s">
        <v>467</v>
      </c>
      <c r="B129" s="241" t="s">
        <v>65</v>
      </c>
      <c r="C129" s="236" t="s">
        <v>500</v>
      </c>
      <c r="D129" s="237"/>
      <c r="E129" s="210" t="s">
        <v>616</v>
      </c>
      <c r="F129" s="210" t="s">
        <v>46</v>
      </c>
      <c r="G129" s="210" t="s">
        <v>617</v>
      </c>
      <c r="H129" s="196" t="s">
        <v>618</v>
      </c>
      <c r="I129" s="204" t="s">
        <v>44</v>
      </c>
      <c r="J129" s="205"/>
      <c r="K129" s="196" t="s">
        <v>47</v>
      </c>
      <c r="L129" s="213" t="s">
        <v>482</v>
      </c>
      <c r="M129" s="100"/>
      <c r="N129" s="100"/>
    </row>
    <row r="130" spans="1:14" ht="30" customHeight="1" thickBot="1" x14ac:dyDescent="0.25">
      <c r="A130" s="234"/>
      <c r="B130" s="242"/>
      <c r="C130" s="238"/>
      <c r="D130" s="239"/>
      <c r="E130" s="211"/>
      <c r="F130" s="211"/>
      <c r="G130" s="211"/>
      <c r="H130" s="197"/>
      <c r="I130" s="65" t="s">
        <v>45</v>
      </c>
      <c r="J130" s="66" t="s">
        <v>46</v>
      </c>
      <c r="K130" s="197"/>
      <c r="L130" s="214"/>
      <c r="M130" s="56"/>
      <c r="N130" s="56"/>
    </row>
    <row r="131" spans="1:14" ht="50.25" customHeight="1" x14ac:dyDescent="0.2">
      <c r="A131" s="234"/>
      <c r="B131" s="67" t="s">
        <v>180</v>
      </c>
      <c r="C131" s="243" t="s">
        <v>570</v>
      </c>
      <c r="D131" s="243"/>
      <c r="E131" s="78"/>
      <c r="F131" s="78"/>
      <c r="G131" s="78"/>
      <c r="H131" s="78"/>
      <c r="I131" s="78"/>
      <c r="J131" s="78" t="s">
        <v>593</v>
      </c>
      <c r="K131" s="8"/>
      <c r="L131" s="224" t="e">
        <f>AVERAGEIF(K131:K136,"&gt;0",K131:K136)</f>
        <v>#DIV/0!</v>
      </c>
      <c r="M131" s="56"/>
      <c r="N131" s="56"/>
    </row>
    <row r="132" spans="1:14" ht="15" x14ac:dyDescent="0.2">
      <c r="A132" s="234"/>
      <c r="B132" s="69" t="s">
        <v>181</v>
      </c>
      <c r="C132" s="202" t="s">
        <v>571</v>
      </c>
      <c r="D132" s="202"/>
      <c r="E132" s="70"/>
      <c r="F132" s="70"/>
      <c r="G132" s="70"/>
      <c r="H132" s="70"/>
      <c r="I132" s="70" t="s">
        <v>593</v>
      </c>
      <c r="J132" s="70"/>
      <c r="K132" s="9" t="e">
        <f>'Test di conformità_AdG'!T27</f>
        <v>#DIV/0!</v>
      </c>
      <c r="L132" s="225"/>
      <c r="M132" s="56"/>
      <c r="N132" s="56"/>
    </row>
    <row r="133" spans="1:14" ht="15" x14ac:dyDescent="0.2">
      <c r="A133" s="234"/>
      <c r="B133" s="69" t="s">
        <v>182</v>
      </c>
      <c r="C133" s="230" t="s">
        <v>572</v>
      </c>
      <c r="D133" s="218"/>
      <c r="E133" s="80"/>
      <c r="F133" s="80"/>
      <c r="G133" s="80"/>
      <c r="H133" s="79"/>
      <c r="I133" s="70" t="s">
        <v>593</v>
      </c>
      <c r="J133" s="70"/>
      <c r="K133" s="9" t="e">
        <f>'Test di conformità_AdG'!T28</f>
        <v>#DIV/0!</v>
      </c>
      <c r="L133" s="225"/>
      <c r="M133" s="56"/>
      <c r="N133" s="56"/>
    </row>
    <row r="134" spans="1:14" ht="29.25" customHeight="1" x14ac:dyDescent="0.2">
      <c r="A134" s="234"/>
      <c r="B134" s="69" t="s">
        <v>183</v>
      </c>
      <c r="C134" s="202" t="s">
        <v>573</v>
      </c>
      <c r="D134" s="202"/>
      <c r="E134" s="70"/>
      <c r="F134" s="70"/>
      <c r="G134" s="70"/>
      <c r="H134" s="79"/>
      <c r="I134" s="70"/>
      <c r="J134" s="70" t="s">
        <v>593</v>
      </c>
      <c r="K134" s="9"/>
      <c r="L134" s="225"/>
      <c r="M134" s="56"/>
      <c r="N134" s="56"/>
    </row>
    <row r="135" spans="1:14" ht="37.5" customHeight="1" x14ac:dyDescent="0.2">
      <c r="A135" s="234"/>
      <c r="B135" s="69" t="s">
        <v>184</v>
      </c>
      <c r="C135" s="207" t="s">
        <v>574</v>
      </c>
      <c r="D135" s="207"/>
      <c r="E135" s="70"/>
      <c r="F135" s="70"/>
      <c r="G135" s="70"/>
      <c r="H135" s="79"/>
      <c r="I135" s="70" t="s">
        <v>593</v>
      </c>
      <c r="J135" s="70"/>
      <c r="K135" s="9" t="e">
        <f>'Test di conformità_AdG'!T29</f>
        <v>#DIV/0!</v>
      </c>
      <c r="L135" s="225"/>
      <c r="M135" s="56"/>
      <c r="N135" s="56"/>
    </row>
    <row r="136" spans="1:14" ht="15.75" thickBot="1" x14ac:dyDescent="0.25">
      <c r="A136" s="235"/>
      <c r="B136" s="72"/>
      <c r="C136" s="212"/>
      <c r="D136" s="212"/>
      <c r="E136" s="73"/>
      <c r="F136" s="73"/>
      <c r="G136" s="73"/>
      <c r="H136" s="87"/>
      <c r="I136" s="73"/>
      <c r="J136" s="73"/>
      <c r="K136" s="10"/>
      <c r="L136" s="226"/>
      <c r="M136" s="56"/>
      <c r="N136" s="56"/>
    </row>
    <row r="137" spans="1:14" ht="12.75" customHeight="1" thickBot="1" x14ac:dyDescent="0.25">
      <c r="A137" s="74"/>
      <c r="B137" s="75"/>
      <c r="C137" s="76"/>
      <c r="D137" s="76"/>
      <c r="E137" s="77"/>
      <c r="F137" s="77"/>
      <c r="G137" s="77"/>
      <c r="H137" s="77"/>
      <c r="I137" s="77"/>
      <c r="J137" s="77"/>
      <c r="K137" s="77"/>
      <c r="M137" s="56"/>
      <c r="N137" s="56"/>
    </row>
    <row r="138" spans="1:14" ht="84.75" customHeight="1" thickBot="1" x14ac:dyDescent="0.25">
      <c r="A138" s="233" t="s">
        <v>467</v>
      </c>
      <c r="B138" s="241" t="s">
        <v>66</v>
      </c>
      <c r="C138" s="236" t="s">
        <v>858</v>
      </c>
      <c r="D138" s="300"/>
      <c r="E138" s="210" t="s">
        <v>616</v>
      </c>
      <c r="F138" s="210" t="s">
        <v>46</v>
      </c>
      <c r="G138" s="210" t="s">
        <v>617</v>
      </c>
      <c r="H138" s="196" t="s">
        <v>618</v>
      </c>
      <c r="I138" s="204" t="s">
        <v>44</v>
      </c>
      <c r="J138" s="205"/>
      <c r="K138" s="196" t="s">
        <v>47</v>
      </c>
      <c r="L138" s="213" t="s">
        <v>482</v>
      </c>
      <c r="M138" s="56"/>
      <c r="N138" s="56"/>
    </row>
    <row r="139" spans="1:14" ht="60.75" customHeight="1" thickBot="1" x14ac:dyDescent="0.25">
      <c r="A139" s="234"/>
      <c r="B139" s="242"/>
      <c r="C139" s="238"/>
      <c r="D139" s="301"/>
      <c r="E139" s="211"/>
      <c r="F139" s="211"/>
      <c r="G139" s="211"/>
      <c r="H139" s="197"/>
      <c r="I139" s="65" t="s">
        <v>45</v>
      </c>
      <c r="J139" s="66" t="s">
        <v>46</v>
      </c>
      <c r="K139" s="197"/>
      <c r="L139" s="214"/>
      <c r="M139" s="56"/>
      <c r="N139" s="56"/>
    </row>
    <row r="140" spans="1:14" ht="66.75" customHeight="1" x14ac:dyDescent="0.2">
      <c r="A140" s="234"/>
      <c r="B140" s="67" t="s">
        <v>624</v>
      </c>
      <c r="C140" s="287" t="s">
        <v>192</v>
      </c>
      <c r="D140" s="288"/>
      <c r="E140" s="102"/>
      <c r="F140" s="102"/>
      <c r="G140" s="102"/>
      <c r="H140" s="78"/>
      <c r="I140" s="78"/>
      <c r="J140" s="78" t="s">
        <v>593</v>
      </c>
      <c r="K140" s="8"/>
      <c r="L140" s="224" t="e">
        <f>AVERAGEIF(K140:K165,"&gt;0",K140:K165)</f>
        <v>#DIV/0!</v>
      </c>
      <c r="M140" s="56"/>
      <c r="N140" s="56"/>
    </row>
    <row r="141" spans="1:14" ht="45" customHeight="1" x14ac:dyDescent="0.2">
      <c r="A141" s="234"/>
      <c r="B141" s="69" t="s">
        <v>196</v>
      </c>
      <c r="C141" s="289" t="s">
        <v>578</v>
      </c>
      <c r="D141" s="290"/>
      <c r="E141" s="103"/>
      <c r="F141" s="103"/>
      <c r="G141" s="103"/>
      <c r="H141" s="68"/>
      <c r="I141" s="68"/>
      <c r="J141" s="68" t="s">
        <v>593</v>
      </c>
      <c r="K141" s="9"/>
      <c r="L141" s="225"/>
      <c r="M141" s="56"/>
      <c r="N141" s="56"/>
    </row>
    <row r="142" spans="1:14" ht="38.25" customHeight="1" x14ac:dyDescent="0.2">
      <c r="A142" s="234"/>
      <c r="B142" s="69" t="s">
        <v>197</v>
      </c>
      <c r="C142" s="230" t="s">
        <v>575</v>
      </c>
      <c r="D142" s="218"/>
      <c r="E142" s="104"/>
      <c r="F142" s="104"/>
      <c r="G142" s="104"/>
      <c r="H142" s="68"/>
      <c r="I142" s="68"/>
      <c r="J142" s="68" t="s">
        <v>593</v>
      </c>
      <c r="K142" s="9"/>
      <c r="L142" s="225"/>
      <c r="M142" s="56"/>
      <c r="N142" s="56"/>
    </row>
    <row r="143" spans="1:14" ht="37.5" customHeight="1" x14ac:dyDescent="0.2">
      <c r="A143" s="234"/>
      <c r="B143" s="69" t="s">
        <v>198</v>
      </c>
      <c r="C143" s="230" t="s">
        <v>1</v>
      </c>
      <c r="D143" s="218"/>
      <c r="E143" s="80"/>
      <c r="F143" s="80"/>
      <c r="G143" s="80"/>
      <c r="H143" s="70"/>
      <c r="I143" s="70"/>
      <c r="J143" s="68" t="s">
        <v>593</v>
      </c>
      <c r="K143" s="9"/>
      <c r="L143" s="225"/>
      <c r="M143" s="56"/>
      <c r="N143" s="56"/>
    </row>
    <row r="144" spans="1:14" ht="33" customHeight="1" x14ac:dyDescent="0.2">
      <c r="A144" s="234"/>
      <c r="B144" s="69" t="s">
        <v>626</v>
      </c>
      <c r="C144" s="289" t="s">
        <v>576</v>
      </c>
      <c r="D144" s="290"/>
      <c r="E144" s="105"/>
      <c r="F144" s="105"/>
      <c r="G144" s="105"/>
      <c r="H144" s="79"/>
      <c r="I144" s="70"/>
      <c r="J144" s="68" t="s">
        <v>593</v>
      </c>
      <c r="K144" s="9"/>
      <c r="L144" s="225"/>
      <c r="M144" s="56"/>
      <c r="N144" s="56"/>
    </row>
    <row r="145" spans="1:14" ht="46.5" customHeight="1" x14ac:dyDescent="0.2">
      <c r="A145" s="234"/>
      <c r="B145" s="69" t="s">
        <v>199</v>
      </c>
      <c r="C145" s="198" t="s">
        <v>577</v>
      </c>
      <c r="D145" s="199"/>
      <c r="E145" s="97"/>
      <c r="F145" s="97"/>
      <c r="G145" s="97"/>
      <c r="H145" s="79"/>
      <c r="I145" s="70"/>
      <c r="J145" s="68" t="s">
        <v>593</v>
      </c>
      <c r="K145" s="9"/>
      <c r="L145" s="225"/>
      <c r="M145" s="56"/>
      <c r="N145" s="56"/>
    </row>
    <row r="146" spans="1:14" ht="15" customHeight="1" x14ac:dyDescent="0.2">
      <c r="A146" s="234"/>
      <c r="B146" s="69" t="s">
        <v>200</v>
      </c>
      <c r="C146" s="200" t="s">
        <v>2</v>
      </c>
      <c r="D146" s="201"/>
      <c r="E146" s="80"/>
      <c r="F146" s="80"/>
      <c r="G146" s="80"/>
      <c r="H146" s="79"/>
      <c r="I146" s="70" t="s">
        <v>593</v>
      </c>
      <c r="J146" s="70"/>
      <c r="K146" s="9" t="e">
        <f>'Test di conformità_AdG'!T31</f>
        <v>#DIV/0!</v>
      </c>
      <c r="L146" s="225"/>
      <c r="M146" s="56"/>
      <c r="N146" s="56"/>
    </row>
    <row r="147" spans="1:14" ht="50.25" customHeight="1" x14ac:dyDescent="0.2">
      <c r="A147" s="234"/>
      <c r="B147" s="69" t="s">
        <v>625</v>
      </c>
      <c r="C147" s="200" t="s">
        <v>3</v>
      </c>
      <c r="D147" s="201"/>
      <c r="E147" s="80"/>
      <c r="F147" s="80"/>
      <c r="G147" s="80"/>
      <c r="H147" s="70"/>
      <c r="I147" s="70" t="s">
        <v>593</v>
      </c>
      <c r="J147" s="70"/>
      <c r="K147" s="9" t="e">
        <f>'Test di conformità_AdG'!T32</f>
        <v>#DIV/0!</v>
      </c>
      <c r="L147" s="225"/>
      <c r="M147" s="56"/>
      <c r="N147" s="56"/>
    </row>
    <row r="148" spans="1:14" ht="50.25" customHeight="1" x14ac:dyDescent="0.2">
      <c r="A148" s="234"/>
      <c r="B148" s="69" t="s">
        <v>201</v>
      </c>
      <c r="C148" s="200" t="s">
        <v>579</v>
      </c>
      <c r="D148" s="201"/>
      <c r="E148" s="80"/>
      <c r="F148" s="80"/>
      <c r="G148" s="80"/>
      <c r="H148" s="70"/>
      <c r="I148" s="70"/>
      <c r="J148" s="68" t="s">
        <v>593</v>
      </c>
      <c r="K148" s="9"/>
      <c r="L148" s="225"/>
      <c r="M148" s="56"/>
      <c r="N148" s="56"/>
    </row>
    <row r="149" spans="1:14" ht="50.25" customHeight="1" x14ac:dyDescent="0.2">
      <c r="A149" s="234"/>
      <c r="B149" s="91" t="s">
        <v>202</v>
      </c>
      <c r="C149" s="215" t="s">
        <v>193</v>
      </c>
      <c r="D149" s="244"/>
      <c r="E149" s="106"/>
      <c r="F149" s="106"/>
      <c r="G149" s="106"/>
      <c r="H149" s="70"/>
      <c r="I149" s="70"/>
      <c r="J149" s="68" t="s">
        <v>593</v>
      </c>
      <c r="K149" s="9"/>
      <c r="L149" s="225"/>
      <c r="M149" s="56"/>
      <c r="N149" s="56"/>
    </row>
    <row r="150" spans="1:14" ht="50.25" customHeight="1" x14ac:dyDescent="0.2">
      <c r="A150" s="234"/>
      <c r="B150" s="91" t="s">
        <v>203</v>
      </c>
      <c r="C150" s="215" t="s">
        <v>194</v>
      </c>
      <c r="D150" s="244"/>
      <c r="E150" s="106"/>
      <c r="F150" s="106"/>
      <c r="G150" s="106"/>
      <c r="H150" s="70"/>
      <c r="I150" s="70"/>
      <c r="J150" s="68" t="s">
        <v>593</v>
      </c>
      <c r="K150" s="9"/>
      <c r="L150" s="225"/>
      <c r="M150" s="56"/>
      <c r="N150" s="56"/>
    </row>
    <row r="151" spans="1:14" ht="77.25" customHeight="1" x14ac:dyDescent="0.2">
      <c r="A151" s="234"/>
      <c r="B151" s="91" t="s">
        <v>204</v>
      </c>
      <c r="C151" s="215" t="s">
        <v>580</v>
      </c>
      <c r="D151" s="244"/>
      <c r="E151" s="106"/>
      <c r="F151" s="106"/>
      <c r="G151" s="106"/>
      <c r="H151" s="70"/>
      <c r="I151" s="70"/>
      <c r="J151" s="68" t="s">
        <v>593</v>
      </c>
      <c r="K151" s="9"/>
      <c r="L151" s="225"/>
      <c r="M151" s="56"/>
      <c r="N151" s="56"/>
    </row>
    <row r="152" spans="1:14" ht="57.75" customHeight="1" x14ac:dyDescent="0.2">
      <c r="A152" s="234"/>
      <c r="B152" s="69" t="s">
        <v>205</v>
      </c>
      <c r="C152" s="215" t="s">
        <v>195</v>
      </c>
      <c r="D152" s="244"/>
      <c r="E152" s="106"/>
      <c r="F152" s="106"/>
      <c r="G152" s="106"/>
      <c r="H152" s="70"/>
      <c r="I152" s="70"/>
      <c r="J152" s="68" t="s">
        <v>593</v>
      </c>
      <c r="K152" s="9"/>
      <c r="L152" s="225"/>
      <c r="M152" s="56"/>
      <c r="N152" s="56"/>
    </row>
    <row r="153" spans="1:14" ht="30" customHeight="1" x14ac:dyDescent="0.2">
      <c r="A153" s="234"/>
      <c r="B153" s="69" t="s">
        <v>206</v>
      </c>
      <c r="C153" s="200" t="s">
        <v>595</v>
      </c>
      <c r="D153" s="201"/>
      <c r="E153" s="80"/>
      <c r="F153" s="80"/>
      <c r="G153" s="80"/>
      <c r="H153" s="79"/>
      <c r="I153" s="70"/>
      <c r="J153" s="68" t="s">
        <v>593</v>
      </c>
      <c r="K153" s="9"/>
      <c r="L153" s="225"/>
      <c r="M153" s="56"/>
      <c r="N153" s="56"/>
    </row>
    <row r="154" spans="1:14" ht="38.25" customHeight="1" x14ac:dyDescent="0.2">
      <c r="A154" s="234"/>
      <c r="B154" s="69" t="s">
        <v>207</v>
      </c>
      <c r="C154" s="198" t="s">
        <v>926</v>
      </c>
      <c r="D154" s="199"/>
      <c r="E154" s="97"/>
      <c r="F154" s="97"/>
      <c r="G154" s="97"/>
      <c r="H154" s="79"/>
      <c r="I154" s="70" t="s">
        <v>593</v>
      </c>
      <c r="J154" s="70"/>
      <c r="K154" s="9" t="e">
        <f>'Test di conformità_AdG'!T33</f>
        <v>#DIV/0!</v>
      </c>
      <c r="L154" s="225"/>
      <c r="M154" s="56"/>
      <c r="N154" s="56"/>
    </row>
    <row r="155" spans="1:14" ht="36" customHeight="1" x14ac:dyDescent="0.2">
      <c r="A155" s="234"/>
      <c r="B155" s="83" t="s">
        <v>627</v>
      </c>
      <c r="C155" s="297" t="s">
        <v>581</v>
      </c>
      <c r="D155" s="298"/>
      <c r="E155" s="107"/>
      <c r="F155" s="107"/>
      <c r="G155" s="107"/>
      <c r="H155" s="82"/>
      <c r="I155" s="81"/>
      <c r="J155" s="108" t="s">
        <v>593</v>
      </c>
      <c r="K155" s="9"/>
      <c r="L155" s="225"/>
      <c r="M155" s="56"/>
      <c r="N155" s="56"/>
    </row>
    <row r="156" spans="1:14" ht="30" customHeight="1" thickBot="1" x14ac:dyDescent="0.25">
      <c r="A156" s="234"/>
      <c r="B156" s="72" t="s">
        <v>208</v>
      </c>
      <c r="C156" s="304" t="s">
        <v>18</v>
      </c>
      <c r="D156" s="305"/>
      <c r="E156" s="89"/>
      <c r="F156" s="89"/>
      <c r="G156" s="89"/>
      <c r="H156" s="109"/>
      <c r="I156" s="73"/>
      <c r="J156" s="73" t="s">
        <v>593</v>
      </c>
      <c r="K156" s="10"/>
      <c r="L156" s="225"/>
      <c r="M156" s="56"/>
      <c r="N156" s="56"/>
    </row>
    <row r="157" spans="1:14" ht="59.25" customHeight="1" x14ac:dyDescent="0.2">
      <c r="A157" s="234"/>
      <c r="B157" s="110"/>
      <c r="C157" s="306" t="s">
        <v>628</v>
      </c>
      <c r="D157" s="306"/>
      <c r="E157" s="111"/>
      <c r="F157" s="111"/>
      <c r="G157" s="111"/>
      <c r="H157" s="112"/>
      <c r="I157" s="108"/>
      <c r="J157" s="108"/>
      <c r="K157" s="8"/>
      <c r="L157" s="225"/>
      <c r="M157" s="56"/>
      <c r="N157" s="56"/>
    </row>
    <row r="158" spans="1:14" ht="53.25" customHeight="1" x14ac:dyDescent="0.2">
      <c r="A158" s="234"/>
      <c r="B158" s="113" t="s">
        <v>209</v>
      </c>
      <c r="C158" s="249" t="s">
        <v>587</v>
      </c>
      <c r="D158" s="250"/>
      <c r="E158" s="114"/>
      <c r="F158" s="114"/>
      <c r="G158" s="114"/>
      <c r="H158" s="82"/>
      <c r="I158" s="81"/>
      <c r="J158" s="81" t="s">
        <v>593</v>
      </c>
      <c r="K158" s="9"/>
      <c r="L158" s="225"/>
      <c r="M158" s="56"/>
      <c r="N158" s="56"/>
    </row>
    <row r="159" spans="1:14" ht="54.75" customHeight="1" x14ac:dyDescent="0.2">
      <c r="A159" s="234"/>
      <c r="B159" s="113" t="s">
        <v>629</v>
      </c>
      <c r="C159" s="249" t="s">
        <v>848</v>
      </c>
      <c r="D159" s="303"/>
      <c r="E159" s="114"/>
      <c r="F159" s="114"/>
      <c r="G159" s="114"/>
      <c r="H159" s="82"/>
      <c r="I159" s="81"/>
      <c r="J159" s="81" t="s">
        <v>593</v>
      </c>
      <c r="K159" s="9"/>
      <c r="L159" s="225"/>
      <c r="M159" s="56"/>
      <c r="N159" s="56"/>
    </row>
    <row r="160" spans="1:14" ht="28.5" x14ac:dyDescent="0.2">
      <c r="A160" s="234"/>
      <c r="B160" s="113" t="s">
        <v>630</v>
      </c>
      <c r="C160" s="198" t="s">
        <v>860</v>
      </c>
      <c r="D160" s="199"/>
      <c r="E160" s="114"/>
      <c r="F160" s="114"/>
      <c r="G160" s="114"/>
      <c r="H160" s="82"/>
      <c r="I160" s="81" t="s">
        <v>842</v>
      </c>
      <c r="J160" s="70"/>
      <c r="K160" s="9" t="e">
        <f>'Test di conformità_AdG'!T34</f>
        <v>#DIV/0!</v>
      </c>
      <c r="L160" s="225"/>
      <c r="M160" s="56"/>
      <c r="N160" s="56"/>
    </row>
    <row r="161" spans="1:14" ht="39" customHeight="1" x14ac:dyDescent="0.2">
      <c r="A161" s="234"/>
      <c r="B161" s="115" t="s">
        <v>844</v>
      </c>
      <c r="C161" s="198" t="s">
        <v>845</v>
      </c>
      <c r="D161" s="199"/>
      <c r="E161" s="114"/>
      <c r="F161" s="114"/>
      <c r="G161" s="114"/>
      <c r="H161" s="82"/>
      <c r="I161" s="81" t="s">
        <v>842</v>
      </c>
      <c r="J161" s="70"/>
      <c r="K161" s="9" t="e">
        <f>'Test di conformità_AdG'!T35</f>
        <v>#DIV/0!</v>
      </c>
      <c r="L161" s="225"/>
      <c r="M161" s="56"/>
      <c r="N161" s="56"/>
    </row>
    <row r="162" spans="1:14" ht="38.25" customHeight="1" x14ac:dyDescent="0.2">
      <c r="A162" s="234"/>
      <c r="B162" s="115" t="s">
        <v>846</v>
      </c>
      <c r="C162" s="198" t="s">
        <v>847</v>
      </c>
      <c r="D162" s="199"/>
      <c r="E162" s="114"/>
      <c r="F162" s="114"/>
      <c r="G162" s="114"/>
      <c r="H162" s="82"/>
      <c r="I162" s="81" t="s">
        <v>842</v>
      </c>
      <c r="J162" s="70"/>
      <c r="K162" s="9" t="e">
        <f>'Test di conformità_AdG'!T36</f>
        <v>#DIV/0!</v>
      </c>
      <c r="L162" s="225"/>
      <c r="M162" s="56"/>
      <c r="N162" s="56"/>
    </row>
    <row r="163" spans="1:14" ht="47.25" customHeight="1" x14ac:dyDescent="0.2">
      <c r="A163" s="234"/>
      <c r="B163" s="113" t="s">
        <v>631</v>
      </c>
      <c r="C163" s="198" t="s">
        <v>849</v>
      </c>
      <c r="D163" s="199"/>
      <c r="E163" s="114"/>
      <c r="F163" s="114"/>
      <c r="G163" s="114"/>
      <c r="H163" s="82"/>
      <c r="I163" s="81" t="s">
        <v>842</v>
      </c>
      <c r="J163" s="70"/>
      <c r="K163" s="9" t="e">
        <f>'Test di conformità_AdG'!T37</f>
        <v>#DIV/0!</v>
      </c>
      <c r="L163" s="225"/>
      <c r="M163" s="56"/>
      <c r="N163" s="56"/>
    </row>
    <row r="164" spans="1:14" ht="75" customHeight="1" x14ac:dyDescent="0.2">
      <c r="A164" s="234"/>
      <c r="B164" s="113" t="s">
        <v>631</v>
      </c>
      <c r="C164" s="249" t="s">
        <v>588</v>
      </c>
      <c r="D164" s="250"/>
      <c r="E164" s="114"/>
      <c r="F164" s="114"/>
      <c r="G164" s="114"/>
      <c r="H164" s="82"/>
      <c r="I164" s="81"/>
      <c r="J164" s="108" t="s">
        <v>593</v>
      </c>
      <c r="K164" s="9"/>
      <c r="L164" s="225"/>
      <c r="M164" s="56"/>
      <c r="N164" s="56"/>
    </row>
    <row r="165" spans="1:14" ht="15.75" thickBot="1" x14ac:dyDescent="0.25">
      <c r="A165" s="235"/>
      <c r="B165" s="72"/>
      <c r="C165" s="212"/>
      <c r="D165" s="212"/>
      <c r="E165" s="73"/>
      <c r="F165" s="73"/>
      <c r="G165" s="73"/>
      <c r="H165" s="87"/>
      <c r="I165" s="73"/>
      <c r="J165" s="73"/>
      <c r="K165" s="10"/>
      <c r="L165" s="226"/>
      <c r="M165" s="56"/>
      <c r="N165" s="56"/>
    </row>
    <row r="166" spans="1:14" ht="12.75" customHeight="1" thickBot="1" x14ac:dyDescent="0.25">
      <c r="A166" s="74"/>
      <c r="B166" s="75"/>
      <c r="C166" s="76"/>
      <c r="D166" s="76"/>
      <c r="E166" s="77"/>
      <c r="F166" s="77"/>
      <c r="G166" s="77"/>
      <c r="H166" s="77"/>
      <c r="I166" s="77"/>
      <c r="J166" s="77"/>
      <c r="K166" s="77"/>
      <c r="M166" s="56"/>
      <c r="N166" s="56"/>
    </row>
    <row r="167" spans="1:14" ht="90" customHeight="1" thickBot="1" x14ac:dyDescent="0.25">
      <c r="A167" s="233" t="s">
        <v>467</v>
      </c>
      <c r="B167" s="241" t="s">
        <v>67</v>
      </c>
      <c r="C167" s="236" t="s">
        <v>68</v>
      </c>
      <c r="D167" s="237"/>
      <c r="E167" s="210" t="s">
        <v>616</v>
      </c>
      <c r="F167" s="210" t="s">
        <v>46</v>
      </c>
      <c r="G167" s="210" t="s">
        <v>617</v>
      </c>
      <c r="H167" s="196" t="s">
        <v>618</v>
      </c>
      <c r="I167" s="204" t="s">
        <v>44</v>
      </c>
      <c r="J167" s="205"/>
      <c r="K167" s="196" t="s">
        <v>47</v>
      </c>
      <c r="L167" s="213" t="s">
        <v>482</v>
      </c>
      <c r="M167" s="56"/>
      <c r="N167" s="56"/>
    </row>
    <row r="168" spans="1:14" ht="66.75" customHeight="1" thickBot="1" x14ac:dyDescent="0.25">
      <c r="A168" s="234"/>
      <c r="B168" s="242"/>
      <c r="C168" s="238"/>
      <c r="D168" s="239"/>
      <c r="E168" s="211"/>
      <c r="F168" s="211"/>
      <c r="G168" s="211"/>
      <c r="H168" s="197"/>
      <c r="I168" s="65" t="s">
        <v>45</v>
      </c>
      <c r="J168" s="66" t="s">
        <v>46</v>
      </c>
      <c r="K168" s="197"/>
      <c r="L168" s="214"/>
      <c r="M168" s="56"/>
      <c r="N168" s="56"/>
    </row>
    <row r="169" spans="1:14" ht="29.25" customHeight="1" x14ac:dyDescent="0.2">
      <c r="A169" s="234"/>
      <c r="B169" s="67" t="s">
        <v>211</v>
      </c>
      <c r="C169" s="285" t="s">
        <v>210</v>
      </c>
      <c r="D169" s="286"/>
      <c r="E169" s="116"/>
      <c r="F169" s="116"/>
      <c r="G169" s="116"/>
      <c r="H169" s="78"/>
      <c r="I169" s="78"/>
      <c r="J169" s="78" t="s">
        <v>593</v>
      </c>
      <c r="K169" s="8"/>
      <c r="L169" s="221" t="e">
        <f>AVERAGEIF(K169:K197,"&gt;0",K169:K197)</f>
        <v>#DIV/0!</v>
      </c>
      <c r="M169" s="56"/>
      <c r="N169" s="56"/>
    </row>
    <row r="170" spans="1:14" ht="29.25" customHeight="1" x14ac:dyDescent="0.2">
      <c r="A170" s="234"/>
      <c r="B170" s="117" t="s">
        <v>212</v>
      </c>
      <c r="C170" s="200" t="s">
        <v>810</v>
      </c>
      <c r="D170" s="201"/>
      <c r="E170" s="104"/>
      <c r="F170" s="104"/>
      <c r="G170" s="104"/>
      <c r="H170" s="68"/>
      <c r="I170" s="68"/>
      <c r="J170" s="70" t="s">
        <v>593</v>
      </c>
      <c r="K170" s="9"/>
      <c r="L170" s="222"/>
      <c r="M170" s="56"/>
      <c r="N170" s="56"/>
    </row>
    <row r="171" spans="1:14" ht="65.25" customHeight="1" x14ac:dyDescent="0.2">
      <c r="A171" s="234"/>
      <c r="B171" s="117" t="s">
        <v>213</v>
      </c>
      <c r="C171" s="200" t="s">
        <v>833</v>
      </c>
      <c r="D171" s="201"/>
      <c r="E171" s="104"/>
      <c r="F171" s="104"/>
      <c r="G171" s="104"/>
      <c r="H171" s="68"/>
      <c r="I171" s="68" t="s">
        <v>593</v>
      </c>
      <c r="J171" s="68"/>
      <c r="K171" s="9" t="e">
        <f>'Test di conformità_AdG'!T39</f>
        <v>#DIV/0!</v>
      </c>
      <c r="L171" s="222"/>
      <c r="M171" s="56"/>
      <c r="N171" s="56"/>
    </row>
    <row r="172" spans="1:14" ht="47.25" customHeight="1" x14ac:dyDescent="0.2">
      <c r="A172" s="234"/>
      <c r="B172" s="117" t="s">
        <v>715</v>
      </c>
      <c r="C172" s="310" t="s">
        <v>712</v>
      </c>
      <c r="D172" s="310"/>
      <c r="E172" s="104"/>
      <c r="F172" s="104"/>
      <c r="G172" s="104"/>
      <c r="H172" s="68"/>
      <c r="I172" s="68"/>
      <c r="J172" s="68"/>
      <c r="K172" s="9"/>
      <c r="L172" s="222"/>
      <c r="M172" s="56"/>
      <c r="N172" s="56"/>
    </row>
    <row r="173" spans="1:14" ht="33" customHeight="1" x14ac:dyDescent="0.2">
      <c r="A173" s="234"/>
      <c r="B173" s="118" t="s">
        <v>714</v>
      </c>
      <c r="C173" s="251" t="s">
        <v>713</v>
      </c>
      <c r="D173" s="311"/>
      <c r="E173" s="104"/>
      <c r="F173" s="104"/>
      <c r="G173" s="104"/>
      <c r="H173" s="68"/>
      <c r="I173" s="68"/>
      <c r="J173" s="68"/>
      <c r="K173" s="9"/>
      <c r="L173" s="222"/>
      <c r="M173" s="56"/>
      <c r="N173" s="56"/>
    </row>
    <row r="174" spans="1:14" ht="117" customHeight="1" x14ac:dyDescent="0.2">
      <c r="A174" s="234"/>
      <c r="B174" s="91" t="s">
        <v>716</v>
      </c>
      <c r="C174" s="249" t="s">
        <v>896</v>
      </c>
      <c r="D174" s="250"/>
      <c r="E174" s="104"/>
      <c r="F174" s="104"/>
      <c r="G174" s="104"/>
      <c r="H174" s="68"/>
      <c r="I174" s="70" t="s">
        <v>674</v>
      </c>
      <c r="J174" s="68"/>
      <c r="K174" s="9" t="e">
        <f>'Test di conformità_AdG'!T40</f>
        <v>#DIV/0!</v>
      </c>
      <c r="L174" s="222"/>
      <c r="M174" s="56"/>
      <c r="N174" s="56"/>
    </row>
    <row r="175" spans="1:14" ht="94.5" customHeight="1" x14ac:dyDescent="0.2">
      <c r="A175" s="234"/>
      <c r="B175" s="91" t="s">
        <v>717</v>
      </c>
      <c r="C175" s="249" t="s">
        <v>895</v>
      </c>
      <c r="D175" s="250"/>
      <c r="E175" s="104"/>
      <c r="F175" s="104"/>
      <c r="G175" s="104"/>
      <c r="H175" s="68"/>
      <c r="I175" s="70" t="s">
        <v>674</v>
      </c>
      <c r="J175" s="68"/>
      <c r="K175" s="9" t="e">
        <f>'Test di conformità_AdG'!T41</f>
        <v>#DIV/0!</v>
      </c>
      <c r="L175" s="222"/>
      <c r="M175" s="56"/>
      <c r="N175" s="56"/>
    </row>
    <row r="176" spans="1:14" x14ac:dyDescent="0.2">
      <c r="A176" s="234"/>
      <c r="B176" s="118" t="s">
        <v>722</v>
      </c>
      <c r="C176" s="251" t="s">
        <v>24</v>
      </c>
      <c r="D176" s="311"/>
      <c r="E176" s="104"/>
      <c r="F176" s="104"/>
      <c r="G176" s="104"/>
      <c r="H176" s="68"/>
      <c r="I176" s="68"/>
      <c r="J176" s="68"/>
      <c r="K176" s="9"/>
      <c r="L176" s="222"/>
      <c r="M176" s="56"/>
      <c r="N176" s="56"/>
    </row>
    <row r="177" spans="1:14" x14ac:dyDescent="0.2">
      <c r="A177" s="234"/>
      <c r="B177" s="118"/>
      <c r="C177" s="251" t="s">
        <v>729</v>
      </c>
      <c r="D177" s="252"/>
      <c r="E177" s="104"/>
      <c r="F177" s="104"/>
      <c r="G177" s="104"/>
      <c r="H177" s="68"/>
      <c r="I177" s="68"/>
      <c r="J177" s="68"/>
      <c r="K177" s="9"/>
      <c r="L177" s="222"/>
      <c r="M177" s="56"/>
      <c r="N177" s="56"/>
    </row>
    <row r="178" spans="1:14" x14ac:dyDescent="0.2">
      <c r="A178" s="234"/>
      <c r="B178" s="91" t="s">
        <v>724</v>
      </c>
      <c r="C178" s="249" t="s">
        <v>723</v>
      </c>
      <c r="D178" s="250"/>
      <c r="E178" s="104"/>
      <c r="F178" s="104"/>
      <c r="G178" s="104"/>
      <c r="H178" s="68"/>
      <c r="I178" s="68"/>
      <c r="J178" s="68" t="s">
        <v>593</v>
      </c>
      <c r="K178" s="9"/>
      <c r="L178" s="222"/>
      <c r="M178" s="56"/>
      <c r="N178" s="56"/>
    </row>
    <row r="179" spans="1:14" ht="38.25" customHeight="1" x14ac:dyDescent="0.2">
      <c r="A179" s="234"/>
      <c r="B179" s="91" t="s">
        <v>725</v>
      </c>
      <c r="C179" s="312" t="s">
        <v>718</v>
      </c>
      <c r="D179" s="313"/>
      <c r="E179" s="104"/>
      <c r="F179" s="104"/>
      <c r="G179" s="104"/>
      <c r="H179" s="68"/>
      <c r="I179" s="70" t="s">
        <v>674</v>
      </c>
      <c r="J179" s="68"/>
      <c r="K179" s="9" t="e">
        <f>'Test di conformità_AdG'!T42</f>
        <v>#DIV/0!</v>
      </c>
      <c r="L179" s="222"/>
      <c r="M179" s="56"/>
      <c r="N179" s="56"/>
    </row>
    <row r="180" spans="1:14" ht="65.25" customHeight="1" x14ac:dyDescent="0.2">
      <c r="A180" s="234"/>
      <c r="B180" s="91" t="s">
        <v>726</v>
      </c>
      <c r="C180" s="249" t="s">
        <v>719</v>
      </c>
      <c r="D180" s="250"/>
      <c r="E180" s="104"/>
      <c r="F180" s="104"/>
      <c r="G180" s="104"/>
      <c r="H180" s="68"/>
      <c r="I180" s="68"/>
      <c r="J180" s="68" t="s">
        <v>593</v>
      </c>
      <c r="K180" s="9"/>
      <c r="L180" s="222"/>
      <c r="M180" s="56"/>
      <c r="N180" s="56"/>
    </row>
    <row r="181" spans="1:14" ht="65.25" customHeight="1" x14ac:dyDescent="0.2">
      <c r="A181" s="234"/>
      <c r="B181" s="91" t="s">
        <v>727</v>
      </c>
      <c r="C181" s="249" t="s">
        <v>720</v>
      </c>
      <c r="D181" s="250"/>
      <c r="E181" s="104"/>
      <c r="F181" s="104"/>
      <c r="G181" s="104"/>
      <c r="H181" s="68"/>
      <c r="I181" s="68"/>
      <c r="J181" s="68" t="s">
        <v>593</v>
      </c>
      <c r="K181" s="9"/>
      <c r="L181" s="222"/>
      <c r="M181" s="56"/>
      <c r="N181" s="56"/>
    </row>
    <row r="182" spans="1:14" x14ac:dyDescent="0.2">
      <c r="A182" s="234"/>
      <c r="B182" s="91" t="s">
        <v>728</v>
      </c>
      <c r="C182" s="249" t="s">
        <v>721</v>
      </c>
      <c r="D182" s="250"/>
      <c r="E182" s="104"/>
      <c r="F182" s="104"/>
      <c r="G182" s="104"/>
      <c r="H182" s="68"/>
      <c r="I182" s="68"/>
      <c r="J182" s="68" t="s">
        <v>593</v>
      </c>
      <c r="K182" s="9"/>
      <c r="L182" s="222"/>
      <c r="M182" s="56"/>
      <c r="N182" s="56"/>
    </row>
    <row r="183" spans="1:14" ht="15" x14ac:dyDescent="0.2">
      <c r="A183" s="234"/>
      <c r="B183" s="117"/>
      <c r="C183" s="251" t="s">
        <v>730</v>
      </c>
      <c r="D183" s="252"/>
      <c r="E183" s="104"/>
      <c r="F183" s="104"/>
      <c r="G183" s="104"/>
      <c r="H183" s="68"/>
      <c r="I183" s="68"/>
      <c r="J183" s="68" t="s">
        <v>593</v>
      </c>
      <c r="K183" s="9"/>
      <c r="L183" s="222"/>
      <c r="M183" s="56"/>
      <c r="N183" s="56"/>
    </row>
    <row r="184" spans="1:14" ht="78" customHeight="1" x14ac:dyDescent="0.2">
      <c r="A184" s="234"/>
      <c r="B184" s="119" t="s">
        <v>732</v>
      </c>
      <c r="C184" s="249" t="s">
        <v>731</v>
      </c>
      <c r="D184" s="250"/>
      <c r="E184" s="104"/>
      <c r="F184" s="104"/>
      <c r="G184" s="104"/>
      <c r="H184" s="68"/>
      <c r="I184" s="68"/>
      <c r="J184" s="68" t="s">
        <v>593</v>
      </c>
      <c r="K184" s="9"/>
      <c r="L184" s="222"/>
      <c r="M184" s="56"/>
      <c r="N184" s="56"/>
    </row>
    <row r="185" spans="1:14" ht="65.25" customHeight="1" x14ac:dyDescent="0.2">
      <c r="A185" s="234"/>
      <c r="B185" s="119" t="s">
        <v>733</v>
      </c>
      <c r="C185" s="249" t="s">
        <v>811</v>
      </c>
      <c r="D185" s="250"/>
      <c r="E185" s="104"/>
      <c r="F185" s="104"/>
      <c r="G185" s="104"/>
      <c r="H185" s="68"/>
      <c r="I185" s="68"/>
      <c r="J185" s="68" t="s">
        <v>593</v>
      </c>
      <c r="K185" s="9"/>
      <c r="L185" s="222"/>
      <c r="M185" s="56"/>
      <c r="N185" s="56"/>
    </row>
    <row r="186" spans="1:14" ht="65.25" customHeight="1" x14ac:dyDescent="0.2">
      <c r="A186" s="234"/>
      <c r="B186" s="119" t="s">
        <v>734</v>
      </c>
      <c r="C186" s="249" t="s">
        <v>861</v>
      </c>
      <c r="D186" s="250"/>
      <c r="E186" s="104"/>
      <c r="F186" s="104"/>
      <c r="G186" s="104"/>
      <c r="H186" s="68"/>
      <c r="I186" s="70" t="s">
        <v>674</v>
      </c>
      <c r="J186" s="68"/>
      <c r="K186" s="9" t="e">
        <f>'Test di conformità_AdG'!T43</f>
        <v>#DIV/0!</v>
      </c>
      <c r="L186" s="222"/>
      <c r="M186" s="56"/>
      <c r="N186" s="56"/>
    </row>
    <row r="187" spans="1:14" ht="65.25" customHeight="1" x14ac:dyDescent="0.2">
      <c r="A187" s="234"/>
      <c r="B187" s="119" t="s">
        <v>735</v>
      </c>
      <c r="C187" s="249" t="s">
        <v>862</v>
      </c>
      <c r="D187" s="250"/>
      <c r="E187" s="104"/>
      <c r="F187" s="104"/>
      <c r="G187" s="104"/>
      <c r="H187" s="68"/>
      <c r="I187" s="68"/>
      <c r="J187" s="68" t="s">
        <v>593</v>
      </c>
      <c r="K187" s="9"/>
      <c r="L187" s="222"/>
      <c r="M187" s="56"/>
      <c r="N187" s="56"/>
    </row>
    <row r="188" spans="1:14" ht="70.5" customHeight="1" x14ac:dyDescent="0.2">
      <c r="A188" s="234"/>
      <c r="B188" s="119" t="s">
        <v>736</v>
      </c>
      <c r="C188" s="249" t="s">
        <v>863</v>
      </c>
      <c r="D188" s="250"/>
      <c r="E188" s="104"/>
      <c r="F188" s="104"/>
      <c r="G188" s="104"/>
      <c r="H188" s="68"/>
      <c r="I188" s="68"/>
      <c r="J188" s="68" t="s">
        <v>593</v>
      </c>
      <c r="K188" s="9"/>
      <c r="L188" s="222"/>
      <c r="M188" s="56"/>
      <c r="N188" s="56"/>
    </row>
    <row r="189" spans="1:14" ht="65.25" customHeight="1" x14ac:dyDescent="0.2">
      <c r="A189" s="234"/>
      <c r="B189" s="119" t="s">
        <v>737</v>
      </c>
      <c r="C189" s="249" t="s">
        <v>529</v>
      </c>
      <c r="D189" s="250"/>
      <c r="E189" s="104"/>
      <c r="F189" s="104"/>
      <c r="G189" s="104"/>
      <c r="H189" s="68"/>
      <c r="I189" s="68"/>
      <c r="J189" s="68" t="s">
        <v>593</v>
      </c>
      <c r="K189" s="9"/>
      <c r="L189" s="222"/>
      <c r="M189" s="56"/>
      <c r="N189" s="56"/>
    </row>
    <row r="190" spans="1:14" ht="72.75" customHeight="1" x14ac:dyDescent="0.2">
      <c r="A190" s="234"/>
      <c r="B190" s="119" t="s">
        <v>738</v>
      </c>
      <c r="C190" s="249" t="s">
        <v>530</v>
      </c>
      <c r="D190" s="250"/>
      <c r="E190" s="104"/>
      <c r="F190" s="104"/>
      <c r="G190" s="104"/>
      <c r="H190" s="68"/>
      <c r="I190" s="68"/>
      <c r="J190" s="68" t="s">
        <v>593</v>
      </c>
      <c r="K190" s="9"/>
      <c r="L190" s="222"/>
      <c r="M190" s="56"/>
      <c r="N190" s="56"/>
    </row>
    <row r="191" spans="1:14" ht="65.25" customHeight="1" x14ac:dyDescent="0.2">
      <c r="A191" s="234"/>
      <c r="B191" s="119" t="s">
        <v>739</v>
      </c>
      <c r="C191" s="249" t="s">
        <v>533</v>
      </c>
      <c r="D191" s="250"/>
      <c r="E191" s="104"/>
      <c r="F191" s="104"/>
      <c r="G191" s="104"/>
      <c r="H191" s="68"/>
      <c r="I191" s="70" t="s">
        <v>674</v>
      </c>
      <c r="J191" s="68"/>
      <c r="K191" s="9" t="e">
        <f>'Test di conformità_AdG'!T44</f>
        <v>#DIV/0!</v>
      </c>
      <c r="L191" s="222"/>
      <c r="M191" s="56"/>
      <c r="N191" s="56"/>
    </row>
    <row r="192" spans="1:14" ht="15" x14ac:dyDescent="0.2">
      <c r="A192" s="234"/>
      <c r="B192" s="117"/>
      <c r="C192" s="251" t="s">
        <v>864</v>
      </c>
      <c r="D192" s="252"/>
      <c r="E192" s="104"/>
      <c r="F192" s="104"/>
      <c r="G192" s="104"/>
      <c r="H192" s="68"/>
      <c r="I192" s="68"/>
      <c r="J192" s="68"/>
      <c r="K192" s="9"/>
      <c r="L192" s="222"/>
      <c r="M192" s="56"/>
      <c r="N192" s="56"/>
    </row>
    <row r="193" spans="1:14" ht="41.25" customHeight="1" x14ac:dyDescent="0.2">
      <c r="A193" s="234"/>
      <c r="B193" s="119" t="s">
        <v>741</v>
      </c>
      <c r="C193" s="249" t="s">
        <v>531</v>
      </c>
      <c r="D193" s="250"/>
      <c r="E193" s="104"/>
      <c r="F193" s="104"/>
      <c r="G193" s="104"/>
      <c r="H193" s="68"/>
      <c r="I193" s="68"/>
      <c r="J193" s="68" t="s">
        <v>593</v>
      </c>
      <c r="K193" s="9"/>
      <c r="L193" s="222"/>
      <c r="M193" s="56"/>
      <c r="N193" s="56"/>
    </row>
    <row r="194" spans="1:14" ht="33" customHeight="1" x14ac:dyDescent="0.2">
      <c r="A194" s="234"/>
      <c r="B194" s="119" t="s">
        <v>742</v>
      </c>
      <c r="C194" s="249" t="s">
        <v>850</v>
      </c>
      <c r="D194" s="250"/>
      <c r="E194" s="104"/>
      <c r="F194" s="104"/>
      <c r="G194" s="104"/>
      <c r="H194" s="68"/>
      <c r="I194" s="70" t="s">
        <v>674</v>
      </c>
      <c r="J194" s="68"/>
      <c r="K194" s="9" t="e">
        <f>'Test di conformità_AdG'!T45</f>
        <v>#DIV/0!</v>
      </c>
      <c r="L194" s="222"/>
      <c r="M194" s="56"/>
      <c r="N194" s="56"/>
    </row>
    <row r="195" spans="1:14" ht="28.5" x14ac:dyDescent="0.2">
      <c r="A195" s="234"/>
      <c r="B195" s="119" t="s">
        <v>743</v>
      </c>
      <c r="C195" s="249" t="s">
        <v>532</v>
      </c>
      <c r="D195" s="250"/>
      <c r="E195" s="104"/>
      <c r="F195" s="104"/>
      <c r="G195" s="104"/>
      <c r="H195" s="68"/>
      <c r="I195" s="70" t="s">
        <v>674</v>
      </c>
      <c r="J195" s="68"/>
      <c r="K195" s="9" t="e">
        <f>'Test di conformità_AdG'!T46</f>
        <v>#DIV/0!</v>
      </c>
      <c r="L195" s="222"/>
      <c r="M195" s="56"/>
      <c r="N195" s="56"/>
    </row>
    <row r="196" spans="1:14" ht="40.5" customHeight="1" x14ac:dyDescent="0.2">
      <c r="A196" s="234"/>
      <c r="B196" s="119" t="s">
        <v>744</v>
      </c>
      <c r="C196" s="249" t="s">
        <v>740</v>
      </c>
      <c r="D196" s="250"/>
      <c r="E196" s="104"/>
      <c r="F196" s="104"/>
      <c r="G196" s="104"/>
      <c r="H196" s="68"/>
      <c r="I196" s="68"/>
      <c r="J196" s="68" t="s">
        <v>593</v>
      </c>
      <c r="K196" s="9"/>
      <c r="L196" s="222"/>
      <c r="M196" s="56"/>
      <c r="N196" s="56"/>
    </row>
    <row r="197" spans="1:14" ht="21" customHeight="1" thickBot="1" x14ac:dyDescent="0.25">
      <c r="A197" s="235"/>
      <c r="B197" s="120"/>
      <c r="C197" s="247"/>
      <c r="D197" s="248"/>
      <c r="E197" s="121"/>
      <c r="F197" s="121"/>
      <c r="G197" s="121"/>
      <c r="H197" s="109"/>
      <c r="I197" s="73"/>
      <c r="J197" s="73"/>
      <c r="K197" s="10"/>
      <c r="L197" s="223"/>
      <c r="M197" s="56"/>
      <c r="N197" s="56"/>
    </row>
    <row r="198" spans="1:14" ht="12.75" customHeight="1" thickBot="1" x14ac:dyDescent="0.25">
      <c r="A198" s="74"/>
      <c r="B198" s="75"/>
      <c r="C198" s="76"/>
      <c r="D198" s="76"/>
      <c r="E198" s="76"/>
      <c r="F198" s="76"/>
      <c r="G198" s="76"/>
      <c r="H198" s="77"/>
      <c r="I198" s="77"/>
      <c r="J198" s="77"/>
      <c r="K198" s="77"/>
      <c r="M198" s="56"/>
      <c r="N198" s="56"/>
    </row>
    <row r="199" spans="1:14" s="64" customFormat="1" ht="96.75" customHeight="1" thickBot="1" x14ac:dyDescent="0.25">
      <c r="A199" s="93" t="s">
        <v>461</v>
      </c>
      <c r="B199" s="122" t="s">
        <v>27</v>
      </c>
      <c r="C199" s="255" t="s">
        <v>234</v>
      </c>
      <c r="D199" s="256"/>
      <c r="E199" s="256"/>
      <c r="F199" s="256"/>
      <c r="G199" s="256"/>
      <c r="H199" s="256"/>
      <c r="I199" s="256"/>
      <c r="J199" s="257"/>
      <c r="K199" s="95" t="s">
        <v>123</v>
      </c>
      <c r="L199" s="165" t="e">
        <f>AVERAGEIF(L202:L233,"&gt;0",L202:L233)</f>
        <v>#DIV/0!</v>
      </c>
      <c r="M199" s="3"/>
    </row>
    <row r="200" spans="1:14" ht="90.75" customHeight="1" thickBot="1" x14ac:dyDescent="0.25">
      <c r="A200" s="233" t="s">
        <v>468</v>
      </c>
      <c r="B200" s="241" t="s">
        <v>52</v>
      </c>
      <c r="C200" s="236" t="s">
        <v>69</v>
      </c>
      <c r="D200" s="237"/>
      <c r="E200" s="210" t="s">
        <v>616</v>
      </c>
      <c r="F200" s="210" t="s">
        <v>46</v>
      </c>
      <c r="G200" s="210" t="s">
        <v>617</v>
      </c>
      <c r="H200" s="196" t="s">
        <v>618</v>
      </c>
      <c r="I200" s="204" t="s">
        <v>44</v>
      </c>
      <c r="J200" s="205"/>
      <c r="K200" s="196" t="s">
        <v>47</v>
      </c>
      <c r="L200" s="213" t="s">
        <v>482</v>
      </c>
      <c r="M200" s="56"/>
      <c r="N200" s="56"/>
    </row>
    <row r="201" spans="1:14" ht="107.25" customHeight="1" thickBot="1" x14ac:dyDescent="0.25">
      <c r="A201" s="234"/>
      <c r="B201" s="242"/>
      <c r="C201" s="238"/>
      <c r="D201" s="239"/>
      <c r="E201" s="211"/>
      <c r="F201" s="211"/>
      <c r="G201" s="211"/>
      <c r="H201" s="197"/>
      <c r="I201" s="65" t="s">
        <v>45</v>
      </c>
      <c r="J201" s="66" t="s">
        <v>46</v>
      </c>
      <c r="K201" s="197"/>
      <c r="L201" s="214"/>
      <c r="M201" s="56"/>
      <c r="N201" s="56"/>
    </row>
    <row r="202" spans="1:14" ht="43.5" customHeight="1" x14ac:dyDescent="0.2">
      <c r="A202" s="234"/>
      <c r="B202" s="67" t="s">
        <v>214</v>
      </c>
      <c r="C202" s="243" t="s">
        <v>596</v>
      </c>
      <c r="D202" s="243"/>
      <c r="E202" s="68"/>
      <c r="F202" s="68"/>
      <c r="G202" s="68"/>
      <c r="H202" s="68"/>
      <c r="I202" s="68"/>
      <c r="J202" s="68" t="s">
        <v>593</v>
      </c>
      <c r="K202" s="8"/>
      <c r="L202" s="221" t="e">
        <f>AVERAGEIF(K202:K219,"&gt;0",K202:K219)</f>
        <v>#DIV/0!</v>
      </c>
      <c r="M202" s="56"/>
      <c r="N202" s="56"/>
    </row>
    <row r="203" spans="1:14" ht="43.5" customHeight="1" x14ac:dyDescent="0.2">
      <c r="A203" s="234"/>
      <c r="B203" s="117" t="s">
        <v>632</v>
      </c>
      <c r="C203" s="249" t="s">
        <v>582</v>
      </c>
      <c r="D203" s="302"/>
      <c r="E203" s="103"/>
      <c r="F203" s="103"/>
      <c r="G203" s="103"/>
      <c r="H203" s="68"/>
      <c r="I203" s="68"/>
      <c r="J203" s="68" t="s">
        <v>593</v>
      </c>
      <c r="K203" s="9"/>
      <c r="L203" s="222"/>
      <c r="M203" s="56"/>
      <c r="N203" s="56"/>
    </row>
    <row r="204" spans="1:14" ht="43.5" customHeight="1" x14ac:dyDescent="0.2">
      <c r="A204" s="234"/>
      <c r="B204" s="69" t="s">
        <v>633</v>
      </c>
      <c r="C204" s="245" t="s">
        <v>519</v>
      </c>
      <c r="D204" s="246"/>
      <c r="E204" s="123"/>
      <c r="F204" s="123"/>
      <c r="G204" s="123"/>
      <c r="H204" s="81"/>
      <c r="I204" s="81"/>
      <c r="J204" s="81"/>
      <c r="K204" s="9"/>
      <c r="L204" s="222"/>
      <c r="M204" s="56"/>
      <c r="N204" s="56"/>
    </row>
    <row r="205" spans="1:14" ht="43.5" customHeight="1" x14ac:dyDescent="0.2">
      <c r="A205" s="234"/>
      <c r="B205" s="91" t="s">
        <v>634</v>
      </c>
      <c r="C205" s="245" t="s">
        <v>509</v>
      </c>
      <c r="D205" s="246"/>
      <c r="E205" s="123"/>
      <c r="F205" s="123"/>
      <c r="G205" s="123"/>
      <c r="H205" s="81"/>
      <c r="I205" s="81" t="s">
        <v>593</v>
      </c>
      <c r="J205" s="81"/>
      <c r="K205" s="9" t="e">
        <f>'Test di conformità_AdG'!T48</f>
        <v>#DIV/0!</v>
      </c>
      <c r="L205" s="222"/>
      <c r="M205" s="56"/>
      <c r="N205" s="56"/>
    </row>
    <row r="206" spans="1:14" ht="43.5" customHeight="1" x14ac:dyDescent="0.2">
      <c r="A206" s="234"/>
      <c r="B206" s="91" t="s">
        <v>635</v>
      </c>
      <c r="C206" s="245" t="s">
        <v>510</v>
      </c>
      <c r="D206" s="246"/>
      <c r="E206" s="123"/>
      <c r="F206" s="123"/>
      <c r="G206" s="123"/>
      <c r="H206" s="81"/>
      <c r="I206" s="81" t="s">
        <v>593</v>
      </c>
      <c r="J206" s="81"/>
      <c r="K206" s="9" t="e">
        <f>'Test di conformità_AdG'!T49</f>
        <v>#DIV/0!</v>
      </c>
      <c r="L206" s="222"/>
      <c r="M206" s="56"/>
      <c r="N206" s="56"/>
    </row>
    <row r="207" spans="1:14" ht="43.5" customHeight="1" x14ac:dyDescent="0.2">
      <c r="A207" s="234"/>
      <c r="B207" s="91" t="s">
        <v>636</v>
      </c>
      <c r="C207" s="245" t="s">
        <v>511</v>
      </c>
      <c r="D207" s="246"/>
      <c r="E207" s="123"/>
      <c r="F207" s="123"/>
      <c r="G207" s="123"/>
      <c r="H207" s="81"/>
      <c r="I207" s="81" t="s">
        <v>593</v>
      </c>
      <c r="J207" s="81"/>
      <c r="K207" s="9" t="e">
        <f>'Test di conformità_AdG'!T50</f>
        <v>#DIV/0!</v>
      </c>
      <c r="L207" s="222"/>
      <c r="M207" s="56"/>
      <c r="N207" s="56"/>
    </row>
    <row r="208" spans="1:14" ht="43.5" customHeight="1" x14ac:dyDescent="0.2">
      <c r="A208" s="234"/>
      <c r="B208" s="91" t="s">
        <v>637</v>
      </c>
      <c r="C208" s="281" t="s">
        <v>745</v>
      </c>
      <c r="D208" s="282"/>
      <c r="E208" s="123"/>
      <c r="F208" s="123"/>
      <c r="G208" s="123"/>
      <c r="H208" s="81"/>
      <c r="I208" s="81" t="s">
        <v>593</v>
      </c>
      <c r="J208" s="81"/>
      <c r="K208" s="9" t="e">
        <f>'Test di conformità_AdG'!T51</f>
        <v>#DIV/0!</v>
      </c>
      <c r="L208" s="222"/>
      <c r="M208" s="56"/>
      <c r="N208" s="56"/>
    </row>
    <row r="209" spans="1:14" ht="43.5" customHeight="1" x14ac:dyDescent="0.2">
      <c r="A209" s="234"/>
      <c r="B209" s="91" t="s">
        <v>638</v>
      </c>
      <c r="C209" s="245" t="s">
        <v>512</v>
      </c>
      <c r="D209" s="246"/>
      <c r="E209" s="123"/>
      <c r="F209" s="123"/>
      <c r="G209" s="123"/>
      <c r="H209" s="81"/>
      <c r="I209" s="81" t="s">
        <v>593</v>
      </c>
      <c r="J209" s="81"/>
      <c r="K209" s="9" t="e">
        <f>'Test di conformità_AdG'!T52</f>
        <v>#DIV/0!</v>
      </c>
      <c r="L209" s="222"/>
      <c r="M209" s="56"/>
      <c r="N209" s="56"/>
    </row>
    <row r="210" spans="1:14" ht="43.5" customHeight="1" x14ac:dyDescent="0.2">
      <c r="A210" s="234"/>
      <c r="B210" s="91" t="s">
        <v>639</v>
      </c>
      <c r="C210" s="245" t="s">
        <v>513</v>
      </c>
      <c r="D210" s="246"/>
      <c r="E210" s="123"/>
      <c r="F210" s="123"/>
      <c r="G210" s="123"/>
      <c r="H210" s="81"/>
      <c r="I210" s="81" t="s">
        <v>593</v>
      </c>
      <c r="J210" s="81"/>
      <c r="K210" s="9" t="e">
        <f>'Test di conformità_AdG'!T53</f>
        <v>#DIV/0!</v>
      </c>
      <c r="L210" s="222"/>
      <c r="M210" s="56"/>
      <c r="N210" s="56"/>
    </row>
    <row r="211" spans="1:14" ht="43.5" customHeight="1" x14ac:dyDescent="0.2">
      <c r="A211" s="234"/>
      <c r="B211" s="91" t="s">
        <v>640</v>
      </c>
      <c r="C211" s="245" t="s">
        <v>514</v>
      </c>
      <c r="D211" s="246"/>
      <c r="E211" s="123"/>
      <c r="F211" s="123"/>
      <c r="G211" s="123"/>
      <c r="H211" s="81"/>
      <c r="I211" s="81" t="s">
        <v>593</v>
      </c>
      <c r="J211" s="81"/>
      <c r="K211" s="9" t="e">
        <f>'Test di conformità_AdG'!T54</f>
        <v>#DIV/0!</v>
      </c>
      <c r="L211" s="222"/>
      <c r="M211" s="56"/>
      <c r="N211" s="56"/>
    </row>
    <row r="212" spans="1:14" ht="63" customHeight="1" x14ac:dyDescent="0.2">
      <c r="A212" s="234"/>
      <c r="B212" s="91" t="s">
        <v>642</v>
      </c>
      <c r="C212" s="245" t="s">
        <v>583</v>
      </c>
      <c r="D212" s="246"/>
      <c r="E212" s="123"/>
      <c r="F212" s="123"/>
      <c r="G212" s="123"/>
      <c r="H212" s="81"/>
      <c r="I212" s="81" t="s">
        <v>593</v>
      </c>
      <c r="J212" s="81"/>
      <c r="K212" s="9" t="e">
        <f>'Test di conformità_AdG'!T55</f>
        <v>#DIV/0!</v>
      </c>
      <c r="L212" s="222"/>
      <c r="M212" s="56"/>
      <c r="N212" s="56"/>
    </row>
    <row r="213" spans="1:14" ht="43.5" customHeight="1" x14ac:dyDescent="0.2">
      <c r="A213" s="234"/>
      <c r="B213" s="91" t="s">
        <v>643</v>
      </c>
      <c r="C213" s="245" t="s">
        <v>515</v>
      </c>
      <c r="D213" s="246"/>
      <c r="E213" s="123"/>
      <c r="F213" s="123"/>
      <c r="G213" s="123"/>
      <c r="H213" s="81"/>
      <c r="I213" s="81" t="s">
        <v>593</v>
      </c>
      <c r="J213" s="81"/>
      <c r="K213" s="9" t="e">
        <f>'Test di conformità_AdG'!T56</f>
        <v>#DIV/0!</v>
      </c>
      <c r="L213" s="222"/>
      <c r="M213" s="56"/>
      <c r="N213" s="56"/>
    </row>
    <row r="214" spans="1:14" ht="43.5" customHeight="1" x14ac:dyDescent="0.2">
      <c r="A214" s="234"/>
      <c r="B214" s="91" t="s">
        <v>644</v>
      </c>
      <c r="C214" s="245" t="s">
        <v>516</v>
      </c>
      <c r="D214" s="246"/>
      <c r="E214" s="123"/>
      <c r="F214" s="123"/>
      <c r="G214" s="123"/>
      <c r="H214" s="81"/>
      <c r="I214" s="81" t="s">
        <v>593</v>
      </c>
      <c r="J214" s="81"/>
      <c r="K214" s="9" t="e">
        <f>'Test di conformità_AdG'!T57</f>
        <v>#DIV/0!</v>
      </c>
      <c r="L214" s="222"/>
      <c r="M214" s="56"/>
      <c r="N214" s="56"/>
    </row>
    <row r="215" spans="1:14" ht="43.5" customHeight="1" x14ac:dyDescent="0.2">
      <c r="A215" s="234"/>
      <c r="B215" s="91" t="s">
        <v>645</v>
      </c>
      <c r="C215" s="245" t="s">
        <v>517</v>
      </c>
      <c r="D215" s="246"/>
      <c r="E215" s="123"/>
      <c r="F215" s="123"/>
      <c r="G215" s="123"/>
      <c r="H215" s="81"/>
      <c r="I215" s="81" t="s">
        <v>593</v>
      </c>
      <c r="J215" s="81"/>
      <c r="K215" s="9" t="e">
        <f>'Test di conformità_AdG'!T58</f>
        <v>#DIV/0!</v>
      </c>
      <c r="L215" s="222"/>
      <c r="M215" s="56"/>
      <c r="N215" s="56"/>
    </row>
    <row r="216" spans="1:14" ht="66" customHeight="1" x14ac:dyDescent="0.2">
      <c r="A216" s="234"/>
      <c r="B216" s="91" t="s">
        <v>646</v>
      </c>
      <c r="C216" s="245" t="s">
        <v>518</v>
      </c>
      <c r="D216" s="246"/>
      <c r="E216" s="123"/>
      <c r="F216" s="123"/>
      <c r="G216" s="123"/>
      <c r="H216" s="81"/>
      <c r="I216" s="81" t="s">
        <v>593</v>
      </c>
      <c r="J216" s="81"/>
      <c r="K216" s="9" t="e">
        <f>'Test di conformità_AdG'!T59</f>
        <v>#DIV/0!</v>
      </c>
      <c r="L216" s="222"/>
      <c r="M216" s="56"/>
      <c r="N216" s="56"/>
    </row>
    <row r="217" spans="1:14" ht="207" customHeight="1" x14ac:dyDescent="0.2">
      <c r="A217" s="234"/>
      <c r="B217" s="83" t="s">
        <v>215</v>
      </c>
      <c r="C217" s="249" t="s">
        <v>584</v>
      </c>
      <c r="D217" s="250"/>
      <c r="E217" s="114"/>
      <c r="F217" s="114"/>
      <c r="G217" s="114"/>
      <c r="H217" s="81"/>
      <c r="I217" s="81" t="s">
        <v>674</v>
      </c>
      <c r="J217" s="81"/>
      <c r="K217" s="9" t="e">
        <f>'Test di conformità_AdG'!T60</f>
        <v>#DIV/0!</v>
      </c>
      <c r="L217" s="222"/>
      <c r="M217" s="56"/>
      <c r="N217" s="56"/>
    </row>
    <row r="218" spans="1:14" ht="43.5" customHeight="1" x14ac:dyDescent="0.2">
      <c r="A218" s="234"/>
      <c r="B218" s="83" t="s">
        <v>641</v>
      </c>
      <c r="C218" s="215" t="s">
        <v>586</v>
      </c>
      <c r="D218" s="244"/>
      <c r="E218" s="124"/>
      <c r="F218" s="124"/>
      <c r="G218" s="124"/>
      <c r="H218" s="81"/>
      <c r="I218" s="81"/>
      <c r="J218" s="81" t="s">
        <v>593</v>
      </c>
      <c r="K218" s="9"/>
      <c r="L218" s="222"/>
      <c r="M218" s="56"/>
      <c r="N218" s="56"/>
    </row>
    <row r="219" spans="1:14" ht="20.25" customHeight="1" thickBot="1" x14ac:dyDescent="0.25">
      <c r="A219" s="235"/>
      <c r="B219" s="72"/>
      <c r="C219" s="212"/>
      <c r="D219" s="212"/>
      <c r="E219" s="73"/>
      <c r="F219" s="73"/>
      <c r="G219" s="73"/>
      <c r="H219" s="73"/>
      <c r="I219" s="73"/>
      <c r="J219" s="73"/>
      <c r="K219" s="10"/>
      <c r="L219" s="223"/>
      <c r="M219" s="56"/>
      <c r="N219" s="56"/>
    </row>
    <row r="220" spans="1:14" ht="12.75" customHeight="1" thickBot="1" x14ac:dyDescent="0.25">
      <c r="A220" s="74"/>
      <c r="B220" s="75"/>
      <c r="C220" s="76"/>
      <c r="D220" s="76"/>
      <c r="E220" s="77"/>
      <c r="F220" s="77"/>
      <c r="G220" s="77"/>
      <c r="H220" s="77"/>
      <c r="I220" s="77"/>
      <c r="J220" s="77"/>
      <c r="K220" s="77"/>
      <c r="M220" s="56"/>
      <c r="N220" s="56"/>
    </row>
    <row r="221" spans="1:14" ht="84.75" customHeight="1" thickBot="1" x14ac:dyDescent="0.25">
      <c r="A221" s="233" t="s">
        <v>469</v>
      </c>
      <c r="B221" s="241" t="s">
        <v>70</v>
      </c>
      <c r="C221" s="236" t="s">
        <v>71</v>
      </c>
      <c r="D221" s="237"/>
      <c r="E221" s="210" t="s">
        <v>616</v>
      </c>
      <c r="F221" s="210" t="s">
        <v>46</v>
      </c>
      <c r="G221" s="210" t="s">
        <v>617</v>
      </c>
      <c r="H221" s="196" t="s">
        <v>618</v>
      </c>
      <c r="I221" s="204" t="s">
        <v>44</v>
      </c>
      <c r="J221" s="205"/>
      <c r="K221" s="196" t="s">
        <v>47</v>
      </c>
      <c r="L221" s="213" t="s">
        <v>482</v>
      </c>
      <c r="M221" s="56"/>
      <c r="N221" s="56"/>
    </row>
    <row r="222" spans="1:14" ht="15.75" thickBot="1" x14ac:dyDescent="0.25">
      <c r="A222" s="234"/>
      <c r="B222" s="242"/>
      <c r="C222" s="238"/>
      <c r="D222" s="239"/>
      <c r="E222" s="211"/>
      <c r="F222" s="211"/>
      <c r="G222" s="211"/>
      <c r="H222" s="197"/>
      <c r="I222" s="65" t="s">
        <v>45</v>
      </c>
      <c r="J222" s="66" t="s">
        <v>46</v>
      </c>
      <c r="K222" s="197"/>
      <c r="L222" s="214"/>
      <c r="M222" s="56"/>
      <c r="N222" s="56"/>
    </row>
    <row r="223" spans="1:14" ht="30" customHeight="1" x14ac:dyDescent="0.2">
      <c r="A223" s="234"/>
      <c r="B223" s="67" t="s">
        <v>236</v>
      </c>
      <c r="C223" s="243" t="s">
        <v>216</v>
      </c>
      <c r="D223" s="243"/>
      <c r="E223" s="68"/>
      <c r="F223" s="68"/>
      <c r="G223" s="68"/>
      <c r="H223" s="68"/>
      <c r="I223" s="68"/>
      <c r="J223" s="68" t="s">
        <v>593</v>
      </c>
      <c r="K223" s="8"/>
      <c r="L223" s="224" t="e">
        <f>AVERAGEIF(K223:K226,"&gt;0",K223:K226)</f>
        <v>#DIV/0!</v>
      </c>
      <c r="M223" s="56"/>
      <c r="N223" s="56"/>
    </row>
    <row r="224" spans="1:14" ht="37.5" customHeight="1" x14ac:dyDescent="0.2">
      <c r="A224" s="234"/>
      <c r="B224" s="117" t="s">
        <v>237</v>
      </c>
      <c r="C224" s="200" t="s">
        <v>217</v>
      </c>
      <c r="D224" s="201"/>
      <c r="E224" s="104"/>
      <c r="F224" s="104"/>
      <c r="G224" s="104"/>
      <c r="H224" s="68"/>
      <c r="I224" s="68"/>
      <c r="J224" s="68" t="s">
        <v>593</v>
      </c>
      <c r="K224" s="9"/>
      <c r="L224" s="225"/>
      <c r="M224" s="56"/>
      <c r="N224" s="56"/>
    </row>
    <row r="225" spans="1:14" ht="32.25" customHeight="1" x14ac:dyDescent="0.2">
      <c r="A225" s="234"/>
      <c r="B225" s="117" t="s">
        <v>238</v>
      </c>
      <c r="C225" s="200" t="s">
        <v>218</v>
      </c>
      <c r="D225" s="201"/>
      <c r="E225" s="104"/>
      <c r="F225" s="104"/>
      <c r="G225" s="104"/>
      <c r="H225" s="68"/>
      <c r="I225" s="68" t="s">
        <v>593</v>
      </c>
      <c r="J225" s="68"/>
      <c r="K225" s="9" t="e">
        <f>'Test di conformità_AdG'!T62</f>
        <v>#DIV/0!</v>
      </c>
      <c r="L225" s="225"/>
      <c r="M225" s="56"/>
      <c r="N225" s="56"/>
    </row>
    <row r="226" spans="1:14" ht="15.75" thickBot="1" x14ac:dyDescent="0.25">
      <c r="A226" s="235"/>
      <c r="B226" s="72"/>
      <c r="C226" s="212"/>
      <c r="D226" s="212"/>
      <c r="E226" s="73"/>
      <c r="F226" s="73"/>
      <c r="G226" s="73"/>
      <c r="H226" s="73"/>
      <c r="I226" s="73"/>
      <c r="J226" s="73"/>
      <c r="K226" s="10"/>
      <c r="L226" s="226"/>
      <c r="M226" s="56"/>
      <c r="N226" s="56"/>
    </row>
    <row r="227" spans="1:14" ht="12.75" customHeight="1" thickBot="1" x14ac:dyDescent="0.25">
      <c r="A227" s="74"/>
      <c r="B227" s="75"/>
      <c r="C227" s="76"/>
      <c r="D227" s="76"/>
      <c r="E227" s="77"/>
      <c r="F227" s="77"/>
      <c r="G227" s="77"/>
      <c r="H227" s="77"/>
      <c r="I227" s="77"/>
      <c r="J227" s="77"/>
      <c r="K227" s="77"/>
      <c r="M227" s="56"/>
      <c r="N227" s="56"/>
    </row>
    <row r="228" spans="1:14" ht="90.75" customHeight="1" thickBot="1" x14ac:dyDescent="0.25">
      <c r="A228" s="233" t="s">
        <v>469</v>
      </c>
      <c r="B228" s="241" t="s">
        <v>72</v>
      </c>
      <c r="C228" s="236" t="s">
        <v>73</v>
      </c>
      <c r="D228" s="237"/>
      <c r="E228" s="210" t="s">
        <v>616</v>
      </c>
      <c r="F228" s="210" t="s">
        <v>46</v>
      </c>
      <c r="G228" s="210" t="s">
        <v>617</v>
      </c>
      <c r="H228" s="196" t="s">
        <v>618</v>
      </c>
      <c r="I228" s="204" t="s">
        <v>44</v>
      </c>
      <c r="J228" s="205"/>
      <c r="K228" s="196" t="s">
        <v>47</v>
      </c>
      <c r="L228" s="213" t="s">
        <v>482</v>
      </c>
      <c r="M228" s="56"/>
      <c r="N228" s="56"/>
    </row>
    <row r="229" spans="1:14" ht="18.75" customHeight="1" thickBot="1" x14ac:dyDescent="0.25">
      <c r="A229" s="234"/>
      <c r="B229" s="242"/>
      <c r="C229" s="238"/>
      <c r="D229" s="239"/>
      <c r="E229" s="211"/>
      <c r="F229" s="211"/>
      <c r="G229" s="211"/>
      <c r="H229" s="197"/>
      <c r="I229" s="65" t="s">
        <v>45</v>
      </c>
      <c r="J229" s="66" t="s">
        <v>46</v>
      </c>
      <c r="K229" s="197"/>
      <c r="L229" s="214"/>
      <c r="M229" s="56"/>
      <c r="N229" s="56"/>
    </row>
    <row r="230" spans="1:14" ht="52.5" customHeight="1" x14ac:dyDescent="0.2">
      <c r="A230" s="234"/>
      <c r="B230" s="67" t="s">
        <v>239</v>
      </c>
      <c r="C230" s="208" t="s">
        <v>812</v>
      </c>
      <c r="D230" s="208"/>
      <c r="E230" s="68"/>
      <c r="F230" s="68"/>
      <c r="G230" s="68"/>
      <c r="H230" s="68"/>
      <c r="I230" s="68"/>
      <c r="J230" s="68" t="s">
        <v>593</v>
      </c>
      <c r="K230" s="8"/>
      <c r="L230" s="224" t="e">
        <f>AVERAGEIF(K230:K233,"&gt;0",K230:K233)</f>
        <v>#DIV/0!</v>
      </c>
      <c r="M230" s="56"/>
      <c r="N230" s="56"/>
    </row>
    <row r="231" spans="1:14" ht="42.75" customHeight="1" x14ac:dyDescent="0.2">
      <c r="A231" s="234"/>
      <c r="B231" s="69" t="s">
        <v>240</v>
      </c>
      <c r="C231" s="203" t="s">
        <v>219</v>
      </c>
      <c r="D231" s="203"/>
      <c r="E231" s="68"/>
      <c r="F231" s="68"/>
      <c r="G231" s="68"/>
      <c r="H231" s="70"/>
      <c r="I231" s="70" t="s">
        <v>593</v>
      </c>
      <c r="J231" s="70"/>
      <c r="K231" s="9" t="e">
        <f>'Test di conformità_AdG'!T64</f>
        <v>#DIV/0!</v>
      </c>
      <c r="L231" s="225"/>
      <c r="M231" s="56"/>
      <c r="N231" s="56"/>
    </row>
    <row r="232" spans="1:14" ht="32.25" customHeight="1" x14ac:dyDescent="0.2">
      <c r="A232" s="234"/>
      <c r="B232" s="69" t="s">
        <v>241</v>
      </c>
      <c r="C232" s="203" t="s">
        <v>220</v>
      </c>
      <c r="D232" s="203"/>
      <c r="E232" s="68"/>
      <c r="F232" s="68"/>
      <c r="G232" s="68"/>
      <c r="H232" s="70"/>
      <c r="I232" s="70"/>
      <c r="J232" s="70" t="s">
        <v>593</v>
      </c>
      <c r="K232" s="9"/>
      <c r="L232" s="225"/>
      <c r="M232" s="56"/>
      <c r="N232" s="56"/>
    </row>
    <row r="233" spans="1:14" ht="15.75" thickBot="1" x14ac:dyDescent="0.25">
      <c r="A233" s="235"/>
      <c r="B233" s="72"/>
      <c r="C233" s="212"/>
      <c r="D233" s="212"/>
      <c r="E233" s="73"/>
      <c r="F233" s="73"/>
      <c r="G233" s="73"/>
      <c r="H233" s="73"/>
      <c r="I233" s="73"/>
      <c r="J233" s="73"/>
      <c r="K233" s="10"/>
      <c r="L233" s="226"/>
      <c r="M233" s="56"/>
      <c r="N233" s="56"/>
    </row>
    <row r="234" spans="1:14" ht="12.75" customHeight="1" thickBot="1" x14ac:dyDescent="0.25">
      <c r="A234" s="74"/>
      <c r="B234" s="75"/>
      <c r="C234" s="76"/>
      <c r="D234" s="76"/>
      <c r="E234" s="76"/>
      <c r="F234" s="76"/>
      <c r="G234" s="76"/>
      <c r="H234" s="77"/>
      <c r="I234" s="77"/>
      <c r="J234" s="77"/>
      <c r="K234" s="77"/>
      <c r="M234" s="56"/>
      <c r="N234" s="56"/>
    </row>
    <row r="235" spans="1:14" ht="119.25" customHeight="1" thickBot="1" x14ac:dyDescent="0.25">
      <c r="A235" s="93" t="s">
        <v>461</v>
      </c>
      <c r="B235" s="122" t="s">
        <v>28</v>
      </c>
      <c r="C235" s="255" t="s">
        <v>74</v>
      </c>
      <c r="D235" s="256"/>
      <c r="E235" s="256"/>
      <c r="F235" s="256"/>
      <c r="G235" s="256"/>
      <c r="H235" s="256"/>
      <c r="I235" s="256"/>
      <c r="J235" s="257"/>
      <c r="K235" s="95" t="s">
        <v>122</v>
      </c>
      <c r="L235" s="165" t="e">
        <f>AVERAGEIF(L239:L322,"&gt;0",L239:L322)</f>
        <v>#DIV/0!</v>
      </c>
      <c r="M235" s="3"/>
    </row>
    <row r="236" spans="1:14" ht="88.5" customHeight="1" thickBot="1" x14ac:dyDescent="0.25">
      <c r="A236" s="233" t="s">
        <v>470</v>
      </c>
      <c r="B236" s="241" t="s">
        <v>75</v>
      </c>
      <c r="C236" s="236" t="s">
        <v>224</v>
      </c>
      <c r="D236" s="237"/>
      <c r="E236" s="210" t="s">
        <v>616</v>
      </c>
      <c r="F236" s="210" t="s">
        <v>46</v>
      </c>
      <c r="G236" s="210" t="s">
        <v>617</v>
      </c>
      <c r="H236" s="196" t="s">
        <v>618</v>
      </c>
      <c r="I236" s="204" t="s">
        <v>44</v>
      </c>
      <c r="J236" s="205"/>
      <c r="K236" s="196" t="s">
        <v>47</v>
      </c>
      <c r="L236" s="213" t="s">
        <v>482</v>
      </c>
      <c r="M236" s="56"/>
      <c r="N236" s="56"/>
    </row>
    <row r="237" spans="1:14" ht="65.25" customHeight="1" thickBot="1" x14ac:dyDescent="0.25">
      <c r="A237" s="234"/>
      <c r="B237" s="242"/>
      <c r="C237" s="238"/>
      <c r="D237" s="239"/>
      <c r="E237" s="211"/>
      <c r="F237" s="211"/>
      <c r="G237" s="211"/>
      <c r="H237" s="197"/>
      <c r="I237" s="65" t="s">
        <v>45</v>
      </c>
      <c r="J237" s="66" t="s">
        <v>46</v>
      </c>
      <c r="K237" s="197"/>
      <c r="L237" s="214"/>
      <c r="M237" s="56"/>
      <c r="N237" s="56"/>
    </row>
    <row r="238" spans="1:14" ht="28.5" customHeight="1" thickBot="1" x14ac:dyDescent="0.25">
      <c r="A238" s="234"/>
      <c r="B238" s="125"/>
      <c r="C238" s="283" t="s">
        <v>746</v>
      </c>
      <c r="D238" s="284"/>
      <c r="E238" s="47"/>
      <c r="F238" s="47"/>
      <c r="G238" s="47"/>
      <c r="H238" s="126"/>
      <c r="I238" s="127"/>
      <c r="J238" s="128"/>
      <c r="K238" s="126"/>
      <c r="L238" s="166"/>
      <c r="M238" s="56"/>
      <c r="N238" s="56"/>
    </row>
    <row r="239" spans="1:14" ht="40.5" customHeight="1" x14ac:dyDescent="0.2">
      <c r="A239" s="234"/>
      <c r="B239" s="67" t="s">
        <v>658</v>
      </c>
      <c r="C239" s="285" t="s">
        <v>225</v>
      </c>
      <c r="D239" s="286"/>
      <c r="E239" s="78"/>
      <c r="F239" s="78"/>
      <c r="G239" s="78"/>
      <c r="H239" s="78"/>
      <c r="I239" s="78"/>
      <c r="J239" s="78" t="s">
        <v>593</v>
      </c>
      <c r="K239" s="8"/>
      <c r="L239" s="224" t="e">
        <f>AVERAGEIF(K239:K260,"&gt;0",K239:K260)</f>
        <v>#DIV/0!</v>
      </c>
      <c r="M239" s="56"/>
      <c r="N239" s="56"/>
    </row>
    <row r="240" spans="1:14" ht="32.25" customHeight="1" x14ac:dyDescent="0.2">
      <c r="A240" s="234"/>
      <c r="B240" s="69" t="s">
        <v>242</v>
      </c>
      <c r="C240" s="203" t="s">
        <v>597</v>
      </c>
      <c r="D240" s="203"/>
      <c r="E240" s="68"/>
      <c r="F240" s="68"/>
      <c r="G240" s="68"/>
      <c r="H240" s="68"/>
      <c r="I240" s="68" t="s">
        <v>593</v>
      </c>
      <c r="J240" s="68"/>
      <c r="K240" s="9" t="e">
        <f>'Test di conformità_AdG'!T66</f>
        <v>#DIV/0!</v>
      </c>
      <c r="L240" s="225"/>
      <c r="M240" s="56"/>
      <c r="N240" s="56"/>
    </row>
    <row r="241" spans="1:14" ht="57.75" customHeight="1" x14ac:dyDescent="0.2">
      <c r="A241" s="234"/>
      <c r="B241" s="69" t="s">
        <v>243</v>
      </c>
      <c r="C241" s="198" t="s">
        <v>865</v>
      </c>
      <c r="D241" s="199"/>
      <c r="E241" s="129"/>
      <c r="F241" s="129"/>
      <c r="G241" s="129"/>
      <c r="H241" s="68"/>
      <c r="I241" s="68" t="s">
        <v>593</v>
      </c>
      <c r="J241" s="68"/>
      <c r="K241" s="9" t="e">
        <f>'Test di conformità_AdG'!T67</f>
        <v>#DIV/0!</v>
      </c>
      <c r="L241" s="225"/>
      <c r="M241" s="56"/>
      <c r="N241" s="56"/>
    </row>
    <row r="242" spans="1:14" ht="39.75" customHeight="1" x14ac:dyDescent="0.2">
      <c r="A242" s="234"/>
      <c r="B242" s="69" t="s">
        <v>647</v>
      </c>
      <c r="C242" s="198" t="s">
        <v>598</v>
      </c>
      <c r="D242" s="252"/>
      <c r="E242" s="104"/>
      <c r="F242" s="104"/>
      <c r="G242" s="104"/>
      <c r="H242" s="68"/>
      <c r="I242" s="68" t="s">
        <v>593</v>
      </c>
      <c r="J242" s="68"/>
      <c r="K242" s="9" t="e">
        <f>'Test di conformità_AdG'!T68</f>
        <v>#DIV/0!</v>
      </c>
      <c r="L242" s="225"/>
      <c r="M242" s="56"/>
      <c r="N242" s="56"/>
    </row>
    <row r="243" spans="1:14" ht="53.25" customHeight="1" x14ac:dyDescent="0.2">
      <c r="A243" s="234"/>
      <c r="B243" s="69" t="s">
        <v>244</v>
      </c>
      <c r="C243" s="203" t="s">
        <v>897</v>
      </c>
      <c r="D243" s="203"/>
      <c r="E243" s="68"/>
      <c r="F243" s="68"/>
      <c r="G243" s="68"/>
      <c r="H243" s="68"/>
      <c r="I243" s="68" t="s">
        <v>593</v>
      </c>
      <c r="J243" s="68"/>
      <c r="K243" s="9" t="e">
        <f>'Test di conformità_AdG'!T69</f>
        <v>#DIV/0!</v>
      </c>
      <c r="L243" s="225"/>
      <c r="M243" s="56"/>
      <c r="N243" s="56"/>
    </row>
    <row r="244" spans="1:14" ht="52.5" customHeight="1" x14ac:dyDescent="0.2">
      <c r="A244" s="234"/>
      <c r="B244" s="69" t="s">
        <v>245</v>
      </c>
      <c r="C244" s="198" t="s">
        <v>522</v>
      </c>
      <c r="D244" s="199"/>
      <c r="E244" s="97"/>
      <c r="F244" s="97"/>
      <c r="G244" s="97"/>
      <c r="H244" s="70"/>
      <c r="I244" s="70"/>
      <c r="J244" s="70" t="s">
        <v>593</v>
      </c>
      <c r="K244" s="9"/>
      <c r="L244" s="225"/>
      <c r="M244" s="56"/>
      <c r="N244" s="56"/>
    </row>
    <row r="245" spans="1:14" ht="39.75" customHeight="1" x14ac:dyDescent="0.2">
      <c r="A245" s="234"/>
      <c r="B245" s="69" t="s">
        <v>246</v>
      </c>
      <c r="C245" s="198" t="s">
        <v>524</v>
      </c>
      <c r="D245" s="199"/>
      <c r="E245" s="97"/>
      <c r="F245" s="97"/>
      <c r="G245" s="97"/>
      <c r="H245" s="70"/>
      <c r="I245" s="70"/>
      <c r="J245" s="70" t="s">
        <v>593</v>
      </c>
      <c r="K245" s="9"/>
      <c r="L245" s="225"/>
      <c r="M245" s="56"/>
      <c r="N245" s="56"/>
    </row>
    <row r="246" spans="1:14" ht="45" customHeight="1" x14ac:dyDescent="0.2">
      <c r="A246" s="234"/>
      <c r="B246" s="69" t="s">
        <v>648</v>
      </c>
      <c r="C246" s="198" t="s">
        <v>601</v>
      </c>
      <c r="D246" s="199"/>
      <c r="E246" s="97"/>
      <c r="F246" s="97"/>
      <c r="G246" s="97"/>
      <c r="H246" s="70"/>
      <c r="I246" s="70"/>
      <c r="J246" s="70" t="s">
        <v>593</v>
      </c>
      <c r="K246" s="9"/>
      <c r="L246" s="225"/>
      <c r="M246" s="56"/>
      <c r="N246" s="56"/>
    </row>
    <row r="247" spans="1:14" ht="22.5" customHeight="1" x14ac:dyDescent="0.2">
      <c r="A247" s="234"/>
      <c r="B247" s="69" t="s">
        <v>649</v>
      </c>
      <c r="C247" s="209" t="s">
        <v>589</v>
      </c>
      <c r="D247" s="209"/>
      <c r="E247" s="84"/>
      <c r="F247" s="84"/>
      <c r="G247" s="84"/>
      <c r="H247" s="70"/>
      <c r="I247" s="70"/>
      <c r="J247" s="70" t="s">
        <v>593</v>
      </c>
      <c r="K247" s="9"/>
      <c r="L247" s="225"/>
      <c r="M247" s="56"/>
      <c r="N247" s="56"/>
    </row>
    <row r="248" spans="1:14" ht="86.25" customHeight="1" x14ac:dyDescent="0.2">
      <c r="A248" s="234"/>
      <c r="B248" s="69" t="s">
        <v>247</v>
      </c>
      <c r="C248" s="253" t="s">
        <v>590</v>
      </c>
      <c r="D248" s="253"/>
      <c r="E248" s="130"/>
      <c r="F248" s="130"/>
      <c r="G248" s="130"/>
      <c r="H248" s="68"/>
      <c r="I248" s="68" t="s">
        <v>593</v>
      </c>
      <c r="J248" s="68"/>
      <c r="K248" s="9" t="e">
        <f>'Test di conformità_AdG'!T70</f>
        <v>#DIV/0!</v>
      </c>
      <c r="L248" s="225"/>
      <c r="M248" s="56"/>
      <c r="N248" s="56"/>
    </row>
    <row r="249" spans="1:14" ht="44.25" customHeight="1" x14ac:dyDescent="0.2">
      <c r="A249" s="234"/>
      <c r="B249" s="69" t="s">
        <v>248</v>
      </c>
      <c r="C249" s="254" t="s">
        <v>834</v>
      </c>
      <c r="D249" s="254"/>
      <c r="E249" s="130"/>
      <c r="F249" s="130"/>
      <c r="G249" s="130"/>
      <c r="H249" s="68"/>
      <c r="I249" s="70"/>
      <c r="J249" s="70" t="s">
        <v>593</v>
      </c>
      <c r="K249" s="9"/>
      <c r="L249" s="225"/>
      <c r="M249" s="56"/>
      <c r="N249" s="56"/>
    </row>
    <row r="250" spans="1:14" ht="39.75" customHeight="1" x14ac:dyDescent="0.2">
      <c r="A250" s="234"/>
      <c r="B250" s="69" t="s">
        <v>249</v>
      </c>
      <c r="C250" s="253" t="s">
        <v>602</v>
      </c>
      <c r="D250" s="253"/>
      <c r="E250" s="130"/>
      <c r="F250" s="130"/>
      <c r="G250" s="130"/>
      <c r="H250" s="68"/>
      <c r="I250" s="68" t="s">
        <v>593</v>
      </c>
      <c r="J250" s="68"/>
      <c r="K250" s="9" t="e">
        <f>'Test di conformità_AdG'!T71</f>
        <v>#DIV/0!</v>
      </c>
      <c r="L250" s="225"/>
      <c r="M250" s="56"/>
      <c r="N250" s="56"/>
    </row>
    <row r="251" spans="1:14" ht="39.75" customHeight="1" x14ac:dyDescent="0.2">
      <c r="A251" s="234"/>
      <c r="B251" s="69" t="s">
        <v>250</v>
      </c>
      <c r="C251" s="198" t="s">
        <v>599</v>
      </c>
      <c r="D251" s="199"/>
      <c r="E251" s="129"/>
      <c r="F251" s="129"/>
      <c r="G251" s="129"/>
      <c r="H251" s="68"/>
      <c r="I251" s="68" t="s">
        <v>593</v>
      </c>
      <c r="J251" s="68"/>
      <c r="K251" s="9" t="e">
        <f>'Test di conformità_AdG'!T72</f>
        <v>#DIV/0!</v>
      </c>
      <c r="L251" s="225"/>
      <c r="M251" s="56"/>
      <c r="N251" s="56"/>
    </row>
    <row r="252" spans="1:14" ht="39.75" customHeight="1" x14ac:dyDescent="0.2">
      <c r="A252" s="234"/>
      <c r="B252" s="69" t="s">
        <v>650</v>
      </c>
      <c r="C252" s="198" t="s">
        <v>600</v>
      </c>
      <c r="D252" s="199"/>
      <c r="E252" s="129"/>
      <c r="F252" s="129"/>
      <c r="G252" s="129"/>
      <c r="H252" s="68"/>
      <c r="I252" s="68" t="s">
        <v>593</v>
      </c>
      <c r="J252" s="68"/>
      <c r="K252" s="9" t="e">
        <f>'Test di conformità_AdG'!T73</f>
        <v>#DIV/0!</v>
      </c>
      <c r="L252" s="225"/>
      <c r="M252" s="56"/>
      <c r="N252" s="56"/>
    </row>
    <row r="253" spans="1:14" s="132" customFormat="1" ht="125.25" customHeight="1" x14ac:dyDescent="0.2">
      <c r="A253" s="234"/>
      <c r="B253" s="113" t="s">
        <v>651</v>
      </c>
      <c r="C253" s="249" t="s">
        <v>585</v>
      </c>
      <c r="D253" s="250"/>
      <c r="E253" s="103"/>
      <c r="F253" s="103"/>
      <c r="G253" s="103"/>
      <c r="H253" s="90"/>
      <c r="I253" s="90" t="s">
        <v>674</v>
      </c>
      <c r="J253" s="90"/>
      <c r="K253" s="9" t="e">
        <f>'Test di conformità_AdG'!T74</f>
        <v>#DIV/0!</v>
      </c>
      <c r="L253" s="225"/>
      <c r="M253" s="131"/>
      <c r="N253" s="131"/>
    </row>
    <row r="254" spans="1:14" s="132" customFormat="1" ht="70.5" customHeight="1" x14ac:dyDescent="0.2">
      <c r="A254" s="234"/>
      <c r="B254" s="113" t="s">
        <v>652</v>
      </c>
      <c r="C254" s="198" t="s">
        <v>747</v>
      </c>
      <c r="D254" s="199"/>
      <c r="E254" s="103"/>
      <c r="F254" s="103"/>
      <c r="G254" s="103"/>
      <c r="H254" s="90"/>
      <c r="I254" s="90"/>
      <c r="J254" s="90" t="s">
        <v>593</v>
      </c>
      <c r="K254" s="9"/>
      <c r="L254" s="225"/>
      <c r="M254" s="131"/>
      <c r="N254" s="131"/>
    </row>
    <row r="255" spans="1:14" s="132" customFormat="1" ht="69.75" customHeight="1" x14ac:dyDescent="0.2">
      <c r="A255" s="234"/>
      <c r="B255" s="113" t="s">
        <v>653</v>
      </c>
      <c r="C255" s="198" t="s">
        <v>835</v>
      </c>
      <c r="D255" s="199"/>
      <c r="E255" s="103"/>
      <c r="F255" s="103"/>
      <c r="G255" s="103"/>
      <c r="H255" s="90"/>
      <c r="I255" s="90"/>
      <c r="J255" s="90" t="s">
        <v>593</v>
      </c>
      <c r="K255" s="9"/>
      <c r="L255" s="225"/>
      <c r="M255" s="131"/>
      <c r="N255" s="131"/>
    </row>
    <row r="256" spans="1:14" s="132" customFormat="1" ht="77.25" customHeight="1" x14ac:dyDescent="0.2">
      <c r="A256" s="234"/>
      <c r="B256" s="113" t="s">
        <v>654</v>
      </c>
      <c r="C256" s="198" t="s">
        <v>836</v>
      </c>
      <c r="D256" s="199"/>
      <c r="E256" s="103"/>
      <c r="F256" s="103"/>
      <c r="G256" s="103"/>
      <c r="H256" s="90"/>
      <c r="I256" s="90"/>
      <c r="J256" s="90" t="s">
        <v>593</v>
      </c>
      <c r="K256" s="9"/>
      <c r="L256" s="225"/>
      <c r="M256" s="131"/>
      <c r="N256" s="131"/>
    </row>
    <row r="257" spans="1:14" ht="155.25" customHeight="1" x14ac:dyDescent="0.2">
      <c r="A257" s="234"/>
      <c r="B257" s="69" t="s">
        <v>655</v>
      </c>
      <c r="C257" s="203" t="s">
        <v>927</v>
      </c>
      <c r="D257" s="203"/>
      <c r="E257" s="68"/>
      <c r="F257" s="68"/>
      <c r="G257" s="68"/>
      <c r="H257" s="68"/>
      <c r="I257" s="90" t="s">
        <v>674</v>
      </c>
      <c r="J257" s="68"/>
      <c r="K257" s="9" t="e">
        <f>'Test di conformità_AdG'!T75</f>
        <v>#DIV/0!</v>
      </c>
      <c r="L257" s="225"/>
      <c r="M257" s="56"/>
      <c r="N257" s="56"/>
    </row>
    <row r="258" spans="1:14" ht="15" x14ac:dyDescent="0.2">
      <c r="A258" s="234"/>
      <c r="B258" s="69" t="s">
        <v>748</v>
      </c>
      <c r="C258" s="203" t="s">
        <v>9</v>
      </c>
      <c r="D258" s="203"/>
      <c r="E258" s="68"/>
      <c r="F258" s="68"/>
      <c r="G258" s="68"/>
      <c r="H258" s="68"/>
      <c r="I258" s="68"/>
      <c r="J258" s="68" t="s">
        <v>593</v>
      </c>
      <c r="K258" s="9"/>
      <c r="L258" s="225"/>
      <c r="M258" s="56"/>
      <c r="N258" s="56"/>
    </row>
    <row r="259" spans="1:14" ht="27" customHeight="1" x14ac:dyDescent="0.2">
      <c r="A259" s="234"/>
      <c r="B259" s="69" t="s">
        <v>749</v>
      </c>
      <c r="C259" s="203" t="s">
        <v>8</v>
      </c>
      <c r="D259" s="203"/>
      <c r="E259" s="68"/>
      <c r="F259" s="68"/>
      <c r="G259" s="68"/>
      <c r="H259" s="70"/>
      <c r="I259" s="70"/>
      <c r="J259" s="70" t="s">
        <v>593</v>
      </c>
      <c r="K259" s="9"/>
      <c r="L259" s="225"/>
      <c r="M259" s="56"/>
      <c r="N259" s="56"/>
    </row>
    <row r="260" spans="1:14" ht="24.75" customHeight="1" thickBot="1" x14ac:dyDescent="0.25">
      <c r="A260" s="235"/>
      <c r="B260" s="72"/>
      <c r="C260" s="247"/>
      <c r="D260" s="248"/>
      <c r="E260" s="121"/>
      <c r="F260" s="121"/>
      <c r="G260" s="121"/>
      <c r="H260" s="73"/>
      <c r="I260" s="73"/>
      <c r="J260" s="73"/>
      <c r="K260" s="10"/>
      <c r="L260" s="226"/>
      <c r="M260" s="56"/>
      <c r="N260" s="56"/>
    </row>
    <row r="261" spans="1:14" ht="12.75" customHeight="1" thickBot="1" x14ac:dyDescent="0.25">
      <c r="A261" s="74"/>
      <c r="B261" s="133"/>
      <c r="C261" s="76"/>
      <c r="D261" s="76"/>
      <c r="E261" s="77"/>
      <c r="F261" s="77"/>
      <c r="G261" s="77"/>
      <c r="H261" s="77"/>
      <c r="I261" s="77"/>
      <c r="J261" s="77"/>
      <c r="K261" s="77"/>
      <c r="M261" s="56"/>
      <c r="N261" s="56"/>
    </row>
    <row r="262" spans="1:14" ht="78.75" customHeight="1" thickBot="1" x14ac:dyDescent="0.25">
      <c r="A262" s="233" t="s">
        <v>471</v>
      </c>
      <c r="B262" s="241" t="s">
        <v>76</v>
      </c>
      <c r="C262" s="236" t="s">
        <v>221</v>
      </c>
      <c r="D262" s="237"/>
      <c r="E262" s="210" t="s">
        <v>616</v>
      </c>
      <c r="F262" s="210" t="s">
        <v>46</v>
      </c>
      <c r="G262" s="210" t="s">
        <v>617</v>
      </c>
      <c r="H262" s="196" t="s">
        <v>618</v>
      </c>
      <c r="I262" s="204" t="s">
        <v>44</v>
      </c>
      <c r="J262" s="205"/>
      <c r="K262" s="196" t="s">
        <v>47</v>
      </c>
      <c r="L262" s="213" t="s">
        <v>482</v>
      </c>
      <c r="M262" s="56"/>
      <c r="N262" s="56"/>
    </row>
    <row r="263" spans="1:14" ht="15.75" thickBot="1" x14ac:dyDescent="0.25">
      <c r="A263" s="234"/>
      <c r="B263" s="242"/>
      <c r="C263" s="238"/>
      <c r="D263" s="239"/>
      <c r="E263" s="211"/>
      <c r="F263" s="211"/>
      <c r="G263" s="211"/>
      <c r="H263" s="197"/>
      <c r="I263" s="65" t="s">
        <v>45</v>
      </c>
      <c r="J263" s="66" t="s">
        <v>46</v>
      </c>
      <c r="K263" s="197"/>
      <c r="L263" s="214"/>
      <c r="M263" s="56"/>
      <c r="N263" s="56"/>
    </row>
    <row r="264" spans="1:14" ht="28.5" customHeight="1" thickBot="1" x14ac:dyDescent="0.25">
      <c r="A264" s="234"/>
      <c r="B264" s="125"/>
      <c r="C264" s="283" t="s">
        <v>750</v>
      </c>
      <c r="D264" s="284"/>
      <c r="E264" s="48"/>
      <c r="F264" s="49"/>
      <c r="G264" s="49"/>
      <c r="H264" s="134"/>
      <c r="I264" s="127"/>
      <c r="J264" s="128"/>
      <c r="K264" s="126"/>
      <c r="L264" s="166"/>
      <c r="M264" s="56"/>
      <c r="N264" s="56"/>
    </row>
    <row r="265" spans="1:14" ht="15" x14ac:dyDescent="0.2">
      <c r="A265" s="234"/>
      <c r="B265" s="67" t="s">
        <v>251</v>
      </c>
      <c r="C265" s="203" t="s">
        <v>10</v>
      </c>
      <c r="D265" s="203"/>
      <c r="E265" s="68"/>
      <c r="F265" s="68"/>
      <c r="G265" s="68"/>
      <c r="H265" s="68"/>
      <c r="I265" s="78"/>
      <c r="J265" s="78" t="s">
        <v>593</v>
      </c>
      <c r="K265" s="8"/>
      <c r="L265" s="224" t="e">
        <f>AVERAGEIF(K265:K280,"&gt;0",K265:K280)</f>
        <v>#DIV/0!</v>
      </c>
      <c r="M265" s="56"/>
      <c r="N265" s="56"/>
    </row>
    <row r="266" spans="1:14" ht="31.5" customHeight="1" x14ac:dyDescent="0.2">
      <c r="A266" s="234"/>
      <c r="B266" s="69" t="s">
        <v>252</v>
      </c>
      <c r="C266" s="202" t="s">
        <v>591</v>
      </c>
      <c r="D266" s="202"/>
      <c r="E266" s="70"/>
      <c r="F266" s="70"/>
      <c r="G266" s="70"/>
      <c r="H266" s="70"/>
      <c r="I266" s="70"/>
      <c r="J266" s="70" t="s">
        <v>593</v>
      </c>
      <c r="K266" s="9"/>
      <c r="L266" s="225"/>
      <c r="M266" s="56"/>
      <c r="N266" s="56"/>
    </row>
    <row r="267" spans="1:14" s="136" customFormat="1" ht="75.75" customHeight="1" x14ac:dyDescent="0.2">
      <c r="A267" s="234"/>
      <c r="B267" s="69" t="s">
        <v>659</v>
      </c>
      <c r="C267" s="314" t="s">
        <v>837</v>
      </c>
      <c r="D267" s="315"/>
      <c r="E267" s="70"/>
      <c r="F267" s="70"/>
      <c r="G267" s="70"/>
      <c r="H267" s="70"/>
      <c r="I267" s="135"/>
      <c r="J267" s="135" t="s">
        <v>593</v>
      </c>
      <c r="K267" s="9"/>
      <c r="L267" s="225"/>
      <c r="M267" s="56"/>
    </row>
    <row r="268" spans="1:14" ht="31.5" customHeight="1" x14ac:dyDescent="0.2">
      <c r="A268" s="234"/>
      <c r="B268" s="69" t="s">
        <v>253</v>
      </c>
      <c r="C268" s="202" t="s">
        <v>838</v>
      </c>
      <c r="D268" s="202"/>
      <c r="E268" s="70"/>
      <c r="F268" s="70"/>
      <c r="G268" s="70"/>
      <c r="H268" s="79"/>
      <c r="I268" s="70"/>
      <c r="J268" s="70" t="s">
        <v>593</v>
      </c>
      <c r="K268" s="9"/>
      <c r="L268" s="225"/>
      <c r="M268" s="56"/>
      <c r="N268" s="56"/>
    </row>
    <row r="269" spans="1:14" ht="15" x14ac:dyDescent="0.2">
      <c r="A269" s="234"/>
      <c r="B269" s="69" t="s">
        <v>254</v>
      </c>
      <c r="C269" s="203" t="s">
        <v>11</v>
      </c>
      <c r="D269" s="203"/>
      <c r="E269" s="68"/>
      <c r="F269" s="68"/>
      <c r="G269" s="68"/>
      <c r="H269" s="70"/>
      <c r="I269" s="70"/>
      <c r="J269" s="70" t="s">
        <v>593</v>
      </c>
      <c r="K269" s="9"/>
      <c r="L269" s="225"/>
      <c r="M269" s="56"/>
      <c r="N269" s="56"/>
    </row>
    <row r="270" spans="1:14" ht="15" x14ac:dyDescent="0.2">
      <c r="A270" s="234"/>
      <c r="B270" s="69" t="s">
        <v>255</v>
      </c>
      <c r="C270" s="202" t="s">
        <v>592</v>
      </c>
      <c r="D270" s="202"/>
      <c r="E270" s="70"/>
      <c r="F270" s="70"/>
      <c r="G270" s="70"/>
      <c r="H270" s="79"/>
      <c r="I270" s="70"/>
      <c r="J270" s="70" t="s">
        <v>593</v>
      </c>
      <c r="K270" s="9"/>
      <c r="L270" s="225"/>
      <c r="M270" s="56"/>
      <c r="N270" s="56"/>
    </row>
    <row r="271" spans="1:14" ht="84.75" customHeight="1" x14ac:dyDescent="0.2">
      <c r="A271" s="234"/>
      <c r="B271" s="69" t="s">
        <v>256</v>
      </c>
      <c r="C271" s="202" t="s">
        <v>851</v>
      </c>
      <c r="D271" s="202"/>
      <c r="E271" s="70"/>
      <c r="F271" s="70"/>
      <c r="G271" s="70"/>
      <c r="H271" s="79"/>
      <c r="I271" s="70"/>
      <c r="J271" s="70" t="s">
        <v>593</v>
      </c>
      <c r="K271" s="9"/>
      <c r="L271" s="225"/>
      <c r="M271" s="56"/>
      <c r="N271" s="56"/>
    </row>
    <row r="272" spans="1:14" ht="15" x14ac:dyDescent="0.2">
      <c r="A272" s="234"/>
      <c r="B272" s="69" t="s">
        <v>257</v>
      </c>
      <c r="C272" s="202" t="s">
        <v>32</v>
      </c>
      <c r="D272" s="202"/>
      <c r="E272" s="70"/>
      <c r="F272" s="70"/>
      <c r="G272" s="70"/>
      <c r="H272" s="79"/>
      <c r="I272" s="70"/>
      <c r="J272" s="70" t="s">
        <v>593</v>
      </c>
      <c r="K272" s="9"/>
      <c r="L272" s="225"/>
      <c r="M272" s="56"/>
      <c r="N272" s="56"/>
    </row>
    <row r="273" spans="1:14" ht="42" customHeight="1" x14ac:dyDescent="0.2">
      <c r="A273" s="234"/>
      <c r="B273" s="69" t="s">
        <v>258</v>
      </c>
      <c r="C273" s="202" t="s">
        <v>226</v>
      </c>
      <c r="D273" s="202"/>
      <c r="E273" s="70"/>
      <c r="F273" s="70"/>
      <c r="G273" s="70"/>
      <c r="H273" s="79"/>
      <c r="I273" s="70"/>
      <c r="J273" s="70" t="s">
        <v>593</v>
      </c>
      <c r="K273" s="9"/>
      <c r="L273" s="225"/>
      <c r="M273" s="56"/>
      <c r="N273" s="56"/>
    </row>
    <row r="274" spans="1:14" ht="40.5" customHeight="1" x14ac:dyDescent="0.2">
      <c r="A274" s="234"/>
      <c r="B274" s="69" t="s">
        <v>660</v>
      </c>
      <c r="C274" s="198" t="s">
        <v>603</v>
      </c>
      <c r="D274" s="199"/>
      <c r="E274" s="137"/>
      <c r="F274" s="137"/>
      <c r="G274" s="137"/>
      <c r="H274" s="82"/>
      <c r="I274" s="81"/>
      <c r="J274" s="70" t="s">
        <v>593</v>
      </c>
      <c r="K274" s="9"/>
      <c r="L274" s="225"/>
      <c r="M274" s="56"/>
      <c r="N274" s="56"/>
    </row>
    <row r="275" spans="1:14" ht="40.5" customHeight="1" x14ac:dyDescent="0.2">
      <c r="A275" s="234"/>
      <c r="B275" s="69" t="s">
        <v>488</v>
      </c>
      <c r="C275" s="198" t="s">
        <v>604</v>
      </c>
      <c r="D275" s="252"/>
      <c r="E275" s="80"/>
      <c r="F275" s="80"/>
      <c r="G275" s="80"/>
      <c r="H275" s="79"/>
      <c r="I275" s="70" t="s">
        <v>593</v>
      </c>
      <c r="J275" s="70"/>
      <c r="K275" s="9" t="e">
        <f>'Test di conformità_AdG'!T77</f>
        <v>#DIV/0!</v>
      </c>
      <c r="L275" s="225"/>
      <c r="M275" s="56"/>
      <c r="N275" s="56"/>
    </row>
    <row r="276" spans="1:14" ht="75.75" customHeight="1" x14ac:dyDescent="0.2">
      <c r="A276" s="234"/>
      <c r="B276" s="69" t="s">
        <v>751</v>
      </c>
      <c r="C276" s="198" t="s">
        <v>822</v>
      </c>
      <c r="D276" s="316"/>
      <c r="E276" s="80"/>
      <c r="F276" s="80"/>
      <c r="G276" s="80"/>
      <c r="H276" s="79"/>
      <c r="I276" s="70" t="s">
        <v>593</v>
      </c>
      <c r="J276" s="70"/>
      <c r="K276" s="9" t="e">
        <f>'Test di conformità_AdG'!T78</f>
        <v>#DIV/0!</v>
      </c>
      <c r="L276" s="225"/>
      <c r="M276" s="56"/>
      <c r="N276" s="56"/>
    </row>
    <row r="277" spans="1:14" ht="40.5" customHeight="1" x14ac:dyDescent="0.2">
      <c r="A277" s="234"/>
      <c r="B277" s="69" t="s">
        <v>752</v>
      </c>
      <c r="C277" s="314" t="s">
        <v>598</v>
      </c>
      <c r="D277" s="317"/>
      <c r="E277" s="80"/>
      <c r="F277" s="80"/>
      <c r="G277" s="80"/>
      <c r="H277" s="79"/>
      <c r="I277" s="70"/>
      <c r="J277" s="70" t="s">
        <v>593</v>
      </c>
      <c r="K277" s="9"/>
      <c r="L277" s="225"/>
      <c r="M277" s="56"/>
      <c r="N277" s="56"/>
    </row>
    <row r="278" spans="1:14" ht="40.5" customHeight="1" x14ac:dyDescent="0.2">
      <c r="A278" s="234"/>
      <c r="B278" s="69" t="s">
        <v>753</v>
      </c>
      <c r="C278" s="198" t="s">
        <v>823</v>
      </c>
      <c r="D278" s="199"/>
      <c r="E278" s="80"/>
      <c r="F278" s="80"/>
      <c r="G278" s="80"/>
      <c r="H278" s="79"/>
      <c r="I278" s="70"/>
      <c r="J278" s="70" t="s">
        <v>593</v>
      </c>
      <c r="K278" s="9"/>
      <c r="L278" s="225"/>
      <c r="M278" s="56"/>
      <c r="N278" s="56"/>
    </row>
    <row r="279" spans="1:14" ht="40.5" customHeight="1" x14ac:dyDescent="0.2">
      <c r="A279" s="234"/>
      <c r="B279" s="69" t="s">
        <v>754</v>
      </c>
      <c r="C279" s="207" t="s">
        <v>824</v>
      </c>
      <c r="D279" s="207"/>
      <c r="E279" s="70"/>
      <c r="F279" s="70"/>
      <c r="G279" s="70"/>
      <c r="H279" s="92"/>
      <c r="I279" s="70"/>
      <c r="J279" s="70" t="s">
        <v>593</v>
      </c>
      <c r="K279" s="9"/>
      <c r="L279" s="225"/>
      <c r="M279" s="56"/>
      <c r="N279" s="56"/>
    </row>
    <row r="280" spans="1:14" ht="14.25" customHeight="1" thickBot="1" x14ac:dyDescent="0.25">
      <c r="A280" s="235"/>
      <c r="B280" s="72"/>
      <c r="C280" s="212"/>
      <c r="D280" s="212"/>
      <c r="E280" s="73"/>
      <c r="F280" s="73"/>
      <c r="G280" s="73"/>
      <c r="H280" s="87"/>
      <c r="I280" s="73"/>
      <c r="J280" s="73"/>
      <c r="K280" s="10"/>
      <c r="L280" s="226"/>
      <c r="M280" s="56"/>
      <c r="N280" s="56"/>
    </row>
    <row r="281" spans="1:14" ht="12.75" customHeight="1" thickBot="1" x14ac:dyDescent="0.25">
      <c r="A281" s="74"/>
      <c r="B281" s="75"/>
      <c r="C281" s="76"/>
      <c r="D281" s="76"/>
      <c r="E281" s="77"/>
      <c r="F281" s="77"/>
      <c r="G281" s="77"/>
      <c r="H281" s="77"/>
      <c r="I281" s="77"/>
      <c r="J281" s="77"/>
      <c r="K281" s="77"/>
      <c r="M281" s="56"/>
      <c r="N281" s="56"/>
    </row>
    <row r="282" spans="1:14" ht="97.5" customHeight="1" thickBot="1" x14ac:dyDescent="0.25">
      <c r="A282" s="233" t="s">
        <v>472</v>
      </c>
      <c r="B282" s="241" t="s">
        <v>77</v>
      </c>
      <c r="C282" s="236" t="s">
        <v>222</v>
      </c>
      <c r="D282" s="237"/>
      <c r="E282" s="210" t="s">
        <v>616</v>
      </c>
      <c r="F282" s="210" t="s">
        <v>46</v>
      </c>
      <c r="G282" s="210" t="s">
        <v>617</v>
      </c>
      <c r="H282" s="196" t="s">
        <v>618</v>
      </c>
      <c r="I282" s="204" t="s">
        <v>44</v>
      </c>
      <c r="J282" s="205"/>
      <c r="K282" s="196" t="s">
        <v>47</v>
      </c>
      <c r="L282" s="213" t="s">
        <v>482</v>
      </c>
      <c r="M282" s="56"/>
      <c r="N282" s="56"/>
    </row>
    <row r="283" spans="1:14" ht="24.75" customHeight="1" thickBot="1" x14ac:dyDescent="0.25">
      <c r="A283" s="234"/>
      <c r="B283" s="242"/>
      <c r="C283" s="238"/>
      <c r="D283" s="239"/>
      <c r="E283" s="211"/>
      <c r="F283" s="211"/>
      <c r="G283" s="211"/>
      <c r="H283" s="197"/>
      <c r="I283" s="65" t="s">
        <v>45</v>
      </c>
      <c r="J283" s="66" t="s">
        <v>46</v>
      </c>
      <c r="K283" s="197"/>
      <c r="L283" s="214"/>
      <c r="M283" s="56"/>
      <c r="N283" s="56"/>
    </row>
    <row r="284" spans="1:14" ht="15" customHeight="1" x14ac:dyDescent="0.2">
      <c r="A284" s="234"/>
      <c r="B284" s="69" t="s">
        <v>259</v>
      </c>
      <c r="C284" s="203" t="s">
        <v>223</v>
      </c>
      <c r="D284" s="203"/>
      <c r="E284" s="68"/>
      <c r="F284" s="68"/>
      <c r="G284" s="68"/>
      <c r="H284" s="70"/>
      <c r="I284" s="70"/>
      <c r="J284" s="70" t="s">
        <v>593</v>
      </c>
      <c r="K284" s="8"/>
      <c r="L284" s="225" t="e">
        <f>AVERAGEIF(K284:K305,"&gt;0",K284:K305)</f>
        <v>#DIV/0!</v>
      </c>
      <c r="M284" s="56"/>
      <c r="N284" s="56"/>
    </row>
    <row r="285" spans="1:14" ht="15" customHeight="1" x14ac:dyDescent="0.2">
      <c r="A285" s="234"/>
      <c r="B285" s="69" t="s">
        <v>260</v>
      </c>
      <c r="C285" s="202" t="s">
        <v>813</v>
      </c>
      <c r="D285" s="202"/>
      <c r="E285" s="70"/>
      <c r="F285" s="70"/>
      <c r="G285" s="70"/>
      <c r="H285" s="79"/>
      <c r="I285" s="70"/>
      <c r="J285" s="70" t="s">
        <v>593</v>
      </c>
      <c r="K285" s="9"/>
      <c r="L285" s="225"/>
      <c r="M285" s="56"/>
      <c r="N285" s="56"/>
    </row>
    <row r="286" spans="1:14" ht="26.25" customHeight="1" x14ac:dyDescent="0.2">
      <c r="A286" s="234"/>
      <c r="B286" s="69" t="s">
        <v>261</v>
      </c>
      <c r="C286" s="200" t="s">
        <v>16</v>
      </c>
      <c r="D286" s="201"/>
      <c r="E286" s="80"/>
      <c r="F286" s="80"/>
      <c r="G286" s="80"/>
      <c r="H286" s="79"/>
      <c r="I286" s="70" t="s">
        <v>593</v>
      </c>
      <c r="J286" s="70"/>
      <c r="K286" s="9" t="e">
        <f>'Test di conformità_AdG'!T80</f>
        <v>#DIV/0!</v>
      </c>
      <c r="L286" s="225"/>
      <c r="M286" s="56"/>
      <c r="N286" s="56"/>
    </row>
    <row r="287" spans="1:14" ht="46.5" customHeight="1" x14ac:dyDescent="0.2">
      <c r="A287" s="234"/>
      <c r="B287" s="98" t="s">
        <v>262</v>
      </c>
      <c r="C287" s="198" t="s">
        <v>521</v>
      </c>
      <c r="D287" s="199"/>
      <c r="E287" s="97"/>
      <c r="F287" s="97"/>
      <c r="G287" s="97"/>
      <c r="H287" s="138"/>
      <c r="I287" s="70" t="s">
        <v>593</v>
      </c>
      <c r="J287" s="70"/>
      <c r="K287" s="9" t="e">
        <f>'Test di conformità_AdG'!T81</f>
        <v>#DIV/0!</v>
      </c>
      <c r="L287" s="225"/>
      <c r="M287" s="56"/>
      <c r="N287" s="56"/>
    </row>
    <row r="288" spans="1:14" ht="15" customHeight="1" x14ac:dyDescent="0.2">
      <c r="A288" s="234"/>
      <c r="B288" s="69" t="s">
        <v>263</v>
      </c>
      <c r="C288" s="202" t="s">
        <v>4</v>
      </c>
      <c r="D288" s="202"/>
      <c r="E288" s="70"/>
      <c r="F288" s="70"/>
      <c r="G288" s="70"/>
      <c r="H288" s="70"/>
      <c r="I288" s="70"/>
      <c r="J288" s="70" t="s">
        <v>593</v>
      </c>
      <c r="K288" s="9"/>
      <c r="L288" s="225"/>
      <c r="M288" s="56"/>
      <c r="N288" s="56"/>
    </row>
    <row r="289" spans="1:14" ht="15" customHeight="1" x14ac:dyDescent="0.2">
      <c r="A289" s="234"/>
      <c r="B289" s="69" t="s">
        <v>264</v>
      </c>
      <c r="C289" s="202" t="s">
        <v>5</v>
      </c>
      <c r="D289" s="202"/>
      <c r="E289" s="70"/>
      <c r="F289" s="70"/>
      <c r="G289" s="70"/>
      <c r="H289" s="79"/>
      <c r="I289" s="70"/>
      <c r="J289" s="70" t="s">
        <v>593</v>
      </c>
      <c r="K289" s="9"/>
      <c r="L289" s="225"/>
      <c r="M289" s="56"/>
      <c r="N289" s="56"/>
    </row>
    <row r="290" spans="1:14" ht="15" customHeight="1" x14ac:dyDescent="0.2">
      <c r="A290" s="234"/>
      <c r="B290" s="69" t="s">
        <v>265</v>
      </c>
      <c r="C290" s="200" t="s">
        <v>19</v>
      </c>
      <c r="D290" s="201"/>
      <c r="E290" s="80"/>
      <c r="F290" s="80"/>
      <c r="G290" s="80"/>
      <c r="H290" s="79"/>
      <c r="I290" s="70"/>
      <c r="J290" s="70" t="s">
        <v>593</v>
      </c>
      <c r="K290" s="9"/>
      <c r="L290" s="225"/>
      <c r="M290" s="56"/>
      <c r="N290" s="56"/>
    </row>
    <row r="291" spans="1:14" ht="15" customHeight="1" x14ac:dyDescent="0.2">
      <c r="A291" s="234"/>
      <c r="B291" s="69" t="s">
        <v>266</v>
      </c>
      <c r="C291" s="200" t="s">
        <v>605</v>
      </c>
      <c r="D291" s="252"/>
      <c r="E291" s="80"/>
      <c r="F291" s="80"/>
      <c r="G291" s="80"/>
      <c r="H291" s="79"/>
      <c r="I291" s="70"/>
      <c r="J291" s="70" t="s">
        <v>593</v>
      </c>
      <c r="K291" s="9"/>
      <c r="L291" s="225"/>
      <c r="M291" s="56"/>
      <c r="N291" s="56"/>
    </row>
    <row r="292" spans="1:14" ht="39.75" customHeight="1" x14ac:dyDescent="0.2">
      <c r="A292" s="234"/>
      <c r="B292" s="69" t="s">
        <v>267</v>
      </c>
      <c r="C292" s="200" t="s">
        <v>607</v>
      </c>
      <c r="D292" s="201"/>
      <c r="E292" s="80"/>
      <c r="F292" s="80"/>
      <c r="G292" s="80"/>
      <c r="H292" s="79"/>
      <c r="I292" s="70"/>
      <c r="J292" s="70"/>
      <c r="K292" s="9"/>
      <c r="L292" s="225"/>
      <c r="M292" s="56"/>
      <c r="N292" s="56"/>
    </row>
    <row r="293" spans="1:14" ht="20.25" customHeight="1" x14ac:dyDescent="0.2">
      <c r="A293" s="234"/>
      <c r="B293" s="91" t="s">
        <v>662</v>
      </c>
      <c r="C293" s="200" t="s">
        <v>227</v>
      </c>
      <c r="D293" s="201"/>
      <c r="E293" s="80"/>
      <c r="F293" s="80"/>
      <c r="G293" s="80"/>
      <c r="H293" s="79"/>
      <c r="I293" s="70"/>
      <c r="J293" s="70" t="s">
        <v>593</v>
      </c>
      <c r="K293" s="9"/>
      <c r="L293" s="225"/>
      <c r="M293" s="56"/>
      <c r="N293" s="56"/>
    </row>
    <row r="294" spans="1:14" ht="15" customHeight="1" x14ac:dyDescent="0.2">
      <c r="A294" s="234"/>
      <c r="B294" s="91" t="s">
        <v>663</v>
      </c>
      <c r="C294" s="200" t="s">
        <v>606</v>
      </c>
      <c r="D294" s="201"/>
      <c r="E294" s="80"/>
      <c r="F294" s="80"/>
      <c r="G294" s="80"/>
      <c r="H294" s="79"/>
      <c r="I294" s="70"/>
      <c r="J294" s="70" t="s">
        <v>593</v>
      </c>
      <c r="K294" s="9"/>
      <c r="L294" s="225"/>
      <c r="M294" s="56"/>
      <c r="N294" s="56"/>
    </row>
    <row r="295" spans="1:14" ht="15" customHeight="1" x14ac:dyDescent="0.2">
      <c r="A295" s="234"/>
      <c r="B295" s="91" t="s">
        <v>664</v>
      </c>
      <c r="C295" s="200" t="s">
        <v>228</v>
      </c>
      <c r="D295" s="201"/>
      <c r="E295" s="80"/>
      <c r="F295" s="80"/>
      <c r="G295" s="80"/>
      <c r="H295" s="79"/>
      <c r="I295" s="70"/>
      <c r="J295" s="70" t="s">
        <v>593</v>
      </c>
      <c r="K295" s="9"/>
      <c r="L295" s="225"/>
      <c r="M295" s="56"/>
      <c r="N295" s="56"/>
    </row>
    <row r="296" spans="1:14" ht="15" customHeight="1" x14ac:dyDescent="0.2">
      <c r="A296" s="234"/>
      <c r="B296" s="91" t="s">
        <v>665</v>
      </c>
      <c r="C296" s="200" t="s">
        <v>229</v>
      </c>
      <c r="D296" s="201"/>
      <c r="E296" s="80"/>
      <c r="F296" s="80"/>
      <c r="G296" s="80"/>
      <c r="H296" s="79"/>
      <c r="I296" s="70"/>
      <c r="J296" s="70" t="s">
        <v>593</v>
      </c>
      <c r="K296" s="9"/>
      <c r="L296" s="225"/>
      <c r="M296" s="56"/>
      <c r="N296" s="56"/>
    </row>
    <row r="297" spans="1:14" ht="54.75" customHeight="1" x14ac:dyDescent="0.2">
      <c r="A297" s="234"/>
      <c r="B297" s="91" t="s">
        <v>666</v>
      </c>
      <c r="C297" s="200" t="s">
        <v>230</v>
      </c>
      <c r="D297" s="201"/>
      <c r="E297" s="80"/>
      <c r="F297" s="80"/>
      <c r="G297" s="80"/>
      <c r="H297" s="79"/>
      <c r="I297" s="70"/>
      <c r="J297" s="70" t="s">
        <v>593</v>
      </c>
      <c r="K297" s="9"/>
      <c r="L297" s="225"/>
      <c r="M297" s="56"/>
      <c r="N297" s="56"/>
    </row>
    <row r="298" spans="1:14" ht="57.75" customHeight="1" x14ac:dyDescent="0.2">
      <c r="A298" s="234"/>
      <c r="B298" s="91" t="s">
        <v>667</v>
      </c>
      <c r="C298" s="200" t="s">
        <v>608</v>
      </c>
      <c r="D298" s="201"/>
      <c r="E298" s="80"/>
      <c r="F298" s="80"/>
      <c r="G298" s="80"/>
      <c r="H298" s="79"/>
      <c r="I298" s="70"/>
      <c r="J298" s="70" t="s">
        <v>593</v>
      </c>
      <c r="K298" s="9"/>
      <c r="L298" s="225"/>
      <c r="M298" s="56"/>
      <c r="N298" s="56"/>
    </row>
    <row r="299" spans="1:14" ht="45" customHeight="1" x14ac:dyDescent="0.2">
      <c r="A299" s="234"/>
      <c r="B299" s="91" t="s">
        <v>668</v>
      </c>
      <c r="C299" s="200" t="s">
        <v>609</v>
      </c>
      <c r="D299" s="201"/>
      <c r="E299" s="80"/>
      <c r="F299" s="80"/>
      <c r="G299" s="80"/>
      <c r="H299" s="79"/>
      <c r="I299" s="70"/>
      <c r="J299" s="70" t="s">
        <v>593</v>
      </c>
      <c r="K299" s="9"/>
      <c r="L299" s="225"/>
      <c r="M299" s="56"/>
      <c r="N299" s="56"/>
    </row>
    <row r="300" spans="1:14" ht="101.25" customHeight="1" x14ac:dyDescent="0.2">
      <c r="A300" s="234"/>
      <c r="B300" s="91" t="s">
        <v>669</v>
      </c>
      <c r="C300" s="200" t="s">
        <v>231</v>
      </c>
      <c r="D300" s="201"/>
      <c r="E300" s="80"/>
      <c r="F300" s="80"/>
      <c r="G300" s="80"/>
      <c r="H300" s="79"/>
      <c r="I300" s="70"/>
      <c r="J300" s="70" t="s">
        <v>593</v>
      </c>
      <c r="K300" s="9"/>
      <c r="L300" s="225"/>
      <c r="M300" s="56"/>
      <c r="N300" s="56"/>
    </row>
    <row r="301" spans="1:14" ht="36.75" customHeight="1" x14ac:dyDescent="0.2">
      <c r="A301" s="234"/>
      <c r="B301" s="69" t="s">
        <v>268</v>
      </c>
      <c r="C301" s="202" t="s">
        <v>20</v>
      </c>
      <c r="D301" s="202"/>
      <c r="E301" s="70"/>
      <c r="F301" s="70"/>
      <c r="G301" s="70"/>
      <c r="H301" s="79"/>
      <c r="I301" s="70"/>
      <c r="J301" s="70" t="s">
        <v>593</v>
      </c>
      <c r="K301" s="9"/>
      <c r="L301" s="225"/>
      <c r="M301" s="56"/>
      <c r="N301" s="56"/>
    </row>
    <row r="302" spans="1:14" ht="27" customHeight="1" x14ac:dyDescent="0.2">
      <c r="A302" s="234"/>
      <c r="B302" s="69" t="s">
        <v>269</v>
      </c>
      <c r="C302" s="202" t="s">
        <v>6</v>
      </c>
      <c r="D302" s="202"/>
      <c r="E302" s="70"/>
      <c r="F302" s="70"/>
      <c r="G302" s="70"/>
      <c r="H302" s="79"/>
      <c r="I302" s="70" t="s">
        <v>593</v>
      </c>
      <c r="J302" s="70"/>
      <c r="K302" s="9" t="e">
        <f>'Test di conformità_AdG'!T82</f>
        <v>#DIV/0!</v>
      </c>
      <c r="L302" s="225"/>
      <c r="M302" s="56"/>
      <c r="N302" s="56"/>
    </row>
    <row r="303" spans="1:14" ht="32.25" customHeight="1" x14ac:dyDescent="0.2">
      <c r="A303" s="234"/>
      <c r="B303" s="69" t="s">
        <v>270</v>
      </c>
      <c r="C303" s="202" t="s">
        <v>7</v>
      </c>
      <c r="D303" s="202"/>
      <c r="E303" s="70"/>
      <c r="F303" s="70"/>
      <c r="G303" s="70"/>
      <c r="H303" s="79"/>
      <c r="I303" s="70" t="s">
        <v>593</v>
      </c>
      <c r="J303" s="70"/>
      <c r="K303" s="9" t="e">
        <f>'Test di conformità_AdG'!T83</f>
        <v>#DIV/0!</v>
      </c>
      <c r="L303" s="225"/>
      <c r="M303" s="56"/>
      <c r="N303" s="56"/>
    </row>
    <row r="304" spans="1:14" ht="51.75" customHeight="1" x14ac:dyDescent="0.2">
      <c r="A304" s="234"/>
      <c r="B304" s="69" t="s">
        <v>670</v>
      </c>
      <c r="C304" s="202" t="s">
        <v>814</v>
      </c>
      <c r="D304" s="202"/>
      <c r="E304" s="70"/>
      <c r="F304" s="70"/>
      <c r="G304" s="70"/>
      <c r="H304" s="79"/>
      <c r="I304" s="70"/>
      <c r="J304" s="70" t="s">
        <v>593</v>
      </c>
      <c r="K304" s="9"/>
      <c r="L304" s="225"/>
      <c r="M304" s="56"/>
      <c r="N304" s="56"/>
    </row>
    <row r="305" spans="1:14" ht="15.75" thickBot="1" x14ac:dyDescent="0.25">
      <c r="A305" s="235"/>
      <c r="B305" s="72"/>
      <c r="C305" s="212"/>
      <c r="D305" s="212"/>
      <c r="E305" s="73"/>
      <c r="F305" s="73"/>
      <c r="G305" s="73"/>
      <c r="H305" s="87"/>
      <c r="I305" s="73"/>
      <c r="J305" s="73"/>
      <c r="K305" s="10"/>
      <c r="L305" s="226"/>
      <c r="M305" s="56"/>
      <c r="N305" s="56"/>
    </row>
    <row r="306" spans="1:14" ht="12.75" customHeight="1" thickBot="1" x14ac:dyDescent="0.25">
      <c r="A306" s="74"/>
      <c r="B306" s="75"/>
      <c r="C306" s="76"/>
      <c r="D306" s="76"/>
      <c r="E306" s="77"/>
      <c r="F306" s="77"/>
      <c r="G306" s="77"/>
      <c r="H306" s="77"/>
      <c r="I306" s="77"/>
      <c r="J306" s="77"/>
      <c r="K306" s="77"/>
      <c r="M306" s="56"/>
      <c r="N306" s="56"/>
    </row>
    <row r="307" spans="1:14" ht="77.25" customHeight="1" thickBot="1" x14ac:dyDescent="0.25">
      <c r="A307" s="233" t="s">
        <v>473</v>
      </c>
      <c r="B307" s="241" t="s">
        <v>78</v>
      </c>
      <c r="C307" s="236" t="s">
        <v>80</v>
      </c>
      <c r="D307" s="237"/>
      <c r="E307" s="210" t="s">
        <v>616</v>
      </c>
      <c r="F307" s="210" t="s">
        <v>46</v>
      </c>
      <c r="G307" s="210" t="s">
        <v>617</v>
      </c>
      <c r="H307" s="196" t="s">
        <v>618</v>
      </c>
      <c r="I307" s="204" t="s">
        <v>44</v>
      </c>
      <c r="J307" s="205"/>
      <c r="K307" s="196" t="s">
        <v>47</v>
      </c>
      <c r="L307" s="213" t="s">
        <v>482</v>
      </c>
      <c r="M307" s="56"/>
      <c r="N307" s="56"/>
    </row>
    <row r="308" spans="1:14" ht="27" customHeight="1" thickBot="1" x14ac:dyDescent="0.25">
      <c r="A308" s="234"/>
      <c r="B308" s="242"/>
      <c r="C308" s="238"/>
      <c r="D308" s="239"/>
      <c r="E308" s="211"/>
      <c r="F308" s="211"/>
      <c r="G308" s="211"/>
      <c r="H308" s="197"/>
      <c r="I308" s="65" t="s">
        <v>45</v>
      </c>
      <c r="J308" s="66" t="s">
        <v>46</v>
      </c>
      <c r="K308" s="197"/>
      <c r="L308" s="214"/>
      <c r="M308" s="56"/>
      <c r="N308" s="56"/>
    </row>
    <row r="309" spans="1:14" ht="39.75" customHeight="1" x14ac:dyDescent="0.2">
      <c r="A309" s="234"/>
      <c r="B309" s="67" t="s">
        <v>271</v>
      </c>
      <c r="C309" s="208" t="s">
        <v>232</v>
      </c>
      <c r="D309" s="208"/>
      <c r="E309" s="78"/>
      <c r="F309" s="78"/>
      <c r="G309" s="78"/>
      <c r="H309" s="78"/>
      <c r="I309" s="78"/>
      <c r="J309" s="78" t="s">
        <v>593</v>
      </c>
      <c r="K309" s="8"/>
      <c r="L309" s="224" t="e">
        <f>AVERAGEIF(K309:K314,"&gt;0",K309:K314)</f>
        <v>#DIV/0!</v>
      </c>
      <c r="M309" s="56"/>
      <c r="N309" s="56"/>
    </row>
    <row r="310" spans="1:14" ht="42" customHeight="1" x14ac:dyDescent="0.2">
      <c r="A310" s="234"/>
      <c r="B310" s="69" t="s">
        <v>272</v>
      </c>
      <c r="C310" s="207" t="s">
        <v>233</v>
      </c>
      <c r="D310" s="207"/>
      <c r="E310" s="70"/>
      <c r="F310" s="70"/>
      <c r="G310" s="70"/>
      <c r="H310" s="70"/>
      <c r="I310" s="70" t="s">
        <v>593</v>
      </c>
      <c r="J310" s="70"/>
      <c r="K310" s="9" t="e">
        <f>'Test di conformità_AdG'!T85</f>
        <v>#DIV/0!</v>
      </c>
      <c r="L310" s="225"/>
      <c r="M310" s="56"/>
      <c r="N310" s="56"/>
    </row>
    <row r="311" spans="1:14" ht="42" customHeight="1" x14ac:dyDescent="0.2">
      <c r="A311" s="234"/>
      <c r="B311" s="69" t="s">
        <v>273</v>
      </c>
      <c r="C311" s="198" t="s">
        <v>756</v>
      </c>
      <c r="D311" s="199"/>
      <c r="E311" s="70"/>
      <c r="F311" s="70"/>
      <c r="G311" s="70"/>
      <c r="H311" s="70"/>
      <c r="I311" s="70"/>
      <c r="J311" s="70" t="s">
        <v>593</v>
      </c>
      <c r="K311" s="9"/>
      <c r="L311" s="225"/>
      <c r="M311" s="56"/>
      <c r="N311" s="56"/>
    </row>
    <row r="312" spans="1:14" ht="34.5" customHeight="1" x14ac:dyDescent="0.2">
      <c r="A312" s="234"/>
      <c r="B312" s="69" t="s">
        <v>661</v>
      </c>
      <c r="C312" s="203" t="s">
        <v>815</v>
      </c>
      <c r="D312" s="203"/>
      <c r="E312" s="68"/>
      <c r="F312" s="68"/>
      <c r="G312" s="68"/>
      <c r="H312" s="79"/>
      <c r="I312" s="70" t="s">
        <v>593</v>
      </c>
      <c r="J312" s="70"/>
      <c r="K312" s="9" t="e">
        <f>'Test di conformità_AdG'!T86</f>
        <v>#DIV/0!</v>
      </c>
      <c r="L312" s="225"/>
      <c r="M312" s="56"/>
      <c r="N312" s="56"/>
    </row>
    <row r="313" spans="1:14" ht="54" customHeight="1" x14ac:dyDescent="0.2">
      <c r="A313" s="234"/>
      <c r="B313" s="69" t="s">
        <v>755</v>
      </c>
      <c r="C313" s="230" t="s">
        <v>757</v>
      </c>
      <c r="D313" s="218"/>
      <c r="E313" s="70"/>
      <c r="F313" s="70"/>
      <c r="G313" s="70"/>
      <c r="H313" s="92"/>
      <c r="I313" s="70"/>
      <c r="J313" s="70" t="s">
        <v>593</v>
      </c>
      <c r="K313" s="9"/>
      <c r="L313" s="225"/>
      <c r="M313" s="56"/>
      <c r="N313" s="56"/>
    </row>
    <row r="314" spans="1:14" ht="16.5" customHeight="1" thickBot="1" x14ac:dyDescent="0.25">
      <c r="A314" s="235"/>
      <c r="B314" s="72"/>
      <c r="C314" s="265"/>
      <c r="D314" s="266"/>
      <c r="E314" s="73"/>
      <c r="F314" s="73"/>
      <c r="G314" s="73"/>
      <c r="H314" s="87"/>
      <c r="I314" s="73"/>
      <c r="J314" s="73"/>
      <c r="K314" s="10"/>
      <c r="L314" s="226"/>
      <c r="M314" s="56"/>
      <c r="N314" s="56"/>
    </row>
    <row r="315" spans="1:14" ht="12.75" customHeight="1" thickBot="1" x14ac:dyDescent="0.25">
      <c r="A315" s="74"/>
      <c r="B315" s="75"/>
      <c r="C315" s="76"/>
      <c r="D315" s="76"/>
      <c r="E315" s="77"/>
      <c r="F315" s="77"/>
      <c r="G315" s="77"/>
      <c r="H315" s="77"/>
      <c r="I315" s="77"/>
      <c r="J315" s="77"/>
      <c r="K315" s="77"/>
      <c r="M315" s="56"/>
      <c r="N315" s="56"/>
    </row>
    <row r="316" spans="1:14" ht="75.75" customHeight="1" thickBot="1" x14ac:dyDescent="0.25">
      <c r="A316" s="233" t="s">
        <v>474</v>
      </c>
      <c r="B316" s="241" t="s">
        <v>79</v>
      </c>
      <c r="C316" s="236" t="s">
        <v>81</v>
      </c>
      <c r="D316" s="237"/>
      <c r="E316" s="210" t="s">
        <v>616</v>
      </c>
      <c r="F316" s="210" t="s">
        <v>46</v>
      </c>
      <c r="G316" s="210" t="s">
        <v>617</v>
      </c>
      <c r="H316" s="196" t="s">
        <v>618</v>
      </c>
      <c r="I316" s="204" t="s">
        <v>44</v>
      </c>
      <c r="J316" s="205"/>
      <c r="K316" s="196" t="s">
        <v>47</v>
      </c>
      <c r="L316" s="213" t="s">
        <v>482</v>
      </c>
      <c r="M316" s="56"/>
      <c r="N316" s="56"/>
    </row>
    <row r="317" spans="1:14" ht="79.5" customHeight="1" thickBot="1" x14ac:dyDescent="0.25">
      <c r="A317" s="234"/>
      <c r="B317" s="242"/>
      <c r="C317" s="238"/>
      <c r="D317" s="239"/>
      <c r="E317" s="211"/>
      <c r="F317" s="211"/>
      <c r="G317" s="211"/>
      <c r="H317" s="197"/>
      <c r="I317" s="65" t="s">
        <v>45</v>
      </c>
      <c r="J317" s="66" t="s">
        <v>46</v>
      </c>
      <c r="K317" s="197"/>
      <c r="L317" s="214"/>
      <c r="M317" s="56"/>
      <c r="N317" s="56"/>
    </row>
    <row r="318" spans="1:14" ht="37.5" customHeight="1" x14ac:dyDescent="0.2">
      <c r="A318" s="234"/>
      <c r="B318" s="67" t="s">
        <v>274</v>
      </c>
      <c r="C318" s="203" t="s">
        <v>928</v>
      </c>
      <c r="D318" s="203"/>
      <c r="E318" s="68"/>
      <c r="F318" s="68"/>
      <c r="G318" s="68"/>
      <c r="H318" s="78"/>
      <c r="I318" s="78"/>
      <c r="J318" s="78" t="s">
        <v>593</v>
      </c>
      <c r="K318" s="8"/>
      <c r="L318" s="224" t="e">
        <f>AVERAGEIF(K318:K322,"&gt;0",K318:K322)</f>
        <v>#DIV/0!</v>
      </c>
      <c r="M318" s="56"/>
      <c r="N318" s="56"/>
    </row>
    <row r="319" spans="1:14" ht="34.5" customHeight="1" x14ac:dyDescent="0.2">
      <c r="A319" s="234"/>
      <c r="B319" s="69" t="s">
        <v>275</v>
      </c>
      <c r="C319" s="202" t="s">
        <v>21</v>
      </c>
      <c r="D319" s="202"/>
      <c r="E319" s="70"/>
      <c r="F319" s="70"/>
      <c r="G319" s="70"/>
      <c r="H319" s="70"/>
      <c r="I319" s="70" t="s">
        <v>593</v>
      </c>
      <c r="J319" s="70"/>
      <c r="K319" s="9" t="e">
        <f>'Test di conformità_AdG'!T88</f>
        <v>#DIV/0!</v>
      </c>
      <c r="L319" s="225"/>
      <c r="M319" s="56"/>
      <c r="N319" s="56"/>
    </row>
    <row r="320" spans="1:14" ht="44.25" customHeight="1" x14ac:dyDescent="0.2">
      <c r="A320" s="234"/>
      <c r="B320" s="69" t="s">
        <v>671</v>
      </c>
      <c r="C320" s="202" t="s">
        <v>611</v>
      </c>
      <c r="D320" s="202"/>
      <c r="E320" s="70"/>
      <c r="F320" s="70"/>
      <c r="G320" s="70"/>
      <c r="H320" s="79"/>
      <c r="I320" s="70"/>
      <c r="J320" s="70" t="s">
        <v>593</v>
      </c>
      <c r="K320" s="9"/>
      <c r="L320" s="225"/>
      <c r="M320" s="56"/>
      <c r="N320" s="56"/>
    </row>
    <row r="321" spans="1:14" ht="40.5" customHeight="1" x14ac:dyDescent="0.2">
      <c r="A321" s="234"/>
      <c r="B321" s="69" t="s">
        <v>276</v>
      </c>
      <c r="C321" s="202" t="s">
        <v>22</v>
      </c>
      <c r="D321" s="202"/>
      <c r="E321" s="70"/>
      <c r="F321" s="70"/>
      <c r="G321" s="70"/>
      <c r="H321" s="79"/>
      <c r="I321" s="70"/>
      <c r="J321" s="70" t="s">
        <v>593</v>
      </c>
      <c r="K321" s="9"/>
      <c r="L321" s="225"/>
      <c r="M321" s="56"/>
      <c r="N321" s="56"/>
    </row>
    <row r="322" spans="1:14" ht="15.75" thickBot="1" x14ac:dyDescent="0.25">
      <c r="A322" s="235"/>
      <c r="B322" s="72"/>
      <c r="C322" s="212"/>
      <c r="D322" s="212"/>
      <c r="E322" s="73"/>
      <c r="F322" s="73"/>
      <c r="G322" s="73"/>
      <c r="H322" s="87"/>
      <c r="I322" s="73"/>
      <c r="J322" s="73"/>
      <c r="K322" s="10"/>
      <c r="L322" s="226"/>
      <c r="M322" s="56"/>
      <c r="N322" s="56"/>
    </row>
    <row r="323" spans="1:14" ht="12.75" customHeight="1" thickBot="1" x14ac:dyDescent="0.25">
      <c r="A323" s="74"/>
      <c r="B323" s="75"/>
      <c r="C323" s="76"/>
      <c r="D323" s="76"/>
      <c r="E323" s="76"/>
      <c r="F323" s="76"/>
      <c r="G323" s="76"/>
      <c r="H323" s="77"/>
      <c r="I323" s="77"/>
      <c r="J323" s="77"/>
      <c r="K323" s="77"/>
      <c r="M323" s="56"/>
      <c r="N323" s="56"/>
    </row>
    <row r="324" spans="1:14" s="64" customFormat="1" ht="147" customHeight="1" thickBot="1" x14ac:dyDescent="0.25">
      <c r="A324" s="93" t="s">
        <v>461</v>
      </c>
      <c r="B324" s="122" t="s">
        <v>29</v>
      </c>
      <c r="C324" s="255" t="s">
        <v>89</v>
      </c>
      <c r="D324" s="256"/>
      <c r="E324" s="256"/>
      <c r="F324" s="256"/>
      <c r="G324" s="256"/>
      <c r="H324" s="256"/>
      <c r="I324" s="256"/>
      <c r="J324" s="257"/>
      <c r="K324" s="95" t="s">
        <v>121</v>
      </c>
      <c r="L324" s="165" t="e">
        <f>AVERAGEIF(L327:L355,"&gt;0",L327:L355)</f>
        <v>#DIV/0!</v>
      </c>
      <c r="M324" s="3"/>
    </row>
    <row r="325" spans="1:14" ht="84.75" customHeight="1" thickBot="1" x14ac:dyDescent="0.25">
      <c r="A325" s="233" t="s">
        <v>475</v>
      </c>
      <c r="B325" s="241" t="s">
        <v>82</v>
      </c>
      <c r="C325" s="236" t="s">
        <v>679</v>
      </c>
      <c r="D325" s="237"/>
      <c r="E325" s="210" t="s">
        <v>616</v>
      </c>
      <c r="F325" s="210" t="s">
        <v>46</v>
      </c>
      <c r="G325" s="210" t="s">
        <v>617</v>
      </c>
      <c r="H325" s="196" t="s">
        <v>618</v>
      </c>
      <c r="I325" s="204" t="s">
        <v>44</v>
      </c>
      <c r="J325" s="205"/>
      <c r="K325" s="196" t="s">
        <v>47</v>
      </c>
      <c r="L325" s="213" t="s">
        <v>482</v>
      </c>
      <c r="M325" s="56"/>
      <c r="N325" s="56"/>
    </row>
    <row r="326" spans="1:14" ht="87" customHeight="1" thickBot="1" x14ac:dyDescent="0.25">
      <c r="A326" s="234"/>
      <c r="B326" s="242"/>
      <c r="C326" s="238"/>
      <c r="D326" s="239"/>
      <c r="E326" s="211"/>
      <c r="F326" s="211"/>
      <c r="G326" s="211"/>
      <c r="H326" s="197"/>
      <c r="I326" s="65" t="s">
        <v>45</v>
      </c>
      <c r="J326" s="66" t="s">
        <v>46</v>
      </c>
      <c r="K326" s="197"/>
      <c r="L326" s="214"/>
      <c r="M326" s="56"/>
      <c r="N326" s="56"/>
    </row>
    <row r="327" spans="1:14" ht="71.25" customHeight="1" x14ac:dyDescent="0.2">
      <c r="A327" s="234"/>
      <c r="B327" s="139" t="s">
        <v>281</v>
      </c>
      <c r="C327" s="280" t="s">
        <v>758</v>
      </c>
      <c r="D327" s="280"/>
      <c r="E327" s="130"/>
      <c r="F327" s="130"/>
      <c r="G327" s="130"/>
      <c r="H327" s="130"/>
      <c r="I327" s="68"/>
      <c r="J327" s="68" t="s">
        <v>593</v>
      </c>
      <c r="K327" s="8"/>
      <c r="L327" s="224" t="e">
        <f>AVERAGEIF(K327:K340,"&gt;0",K327:K340)</f>
        <v>#DIV/0!</v>
      </c>
      <c r="M327" s="56"/>
      <c r="N327" s="56"/>
    </row>
    <row r="328" spans="1:14" ht="43.5" customHeight="1" x14ac:dyDescent="0.2">
      <c r="A328" s="234"/>
      <c r="B328" s="98" t="s">
        <v>282</v>
      </c>
      <c r="C328" s="206" t="s">
        <v>859</v>
      </c>
      <c r="D328" s="206"/>
      <c r="E328" s="84"/>
      <c r="F328" s="84"/>
      <c r="G328" s="84"/>
      <c r="H328" s="84"/>
      <c r="I328" s="70"/>
      <c r="J328" s="70" t="s">
        <v>593</v>
      </c>
      <c r="K328" s="9"/>
      <c r="L328" s="225"/>
      <c r="M328" s="56"/>
      <c r="N328" s="56"/>
    </row>
    <row r="329" spans="1:14" ht="131.25" customHeight="1" x14ac:dyDescent="0.2">
      <c r="A329" s="234"/>
      <c r="B329" s="98" t="s">
        <v>283</v>
      </c>
      <c r="C329" s="206" t="s">
        <v>759</v>
      </c>
      <c r="D329" s="206"/>
      <c r="E329" s="84"/>
      <c r="F329" s="84"/>
      <c r="G329" s="84"/>
      <c r="H329" s="84"/>
      <c r="I329" s="70"/>
      <c r="J329" s="70" t="s">
        <v>593</v>
      </c>
      <c r="K329" s="9"/>
      <c r="L329" s="225"/>
      <c r="M329" s="56"/>
      <c r="N329" s="56"/>
    </row>
    <row r="330" spans="1:14" ht="144" customHeight="1" x14ac:dyDescent="0.2">
      <c r="A330" s="234"/>
      <c r="B330" s="98" t="s">
        <v>284</v>
      </c>
      <c r="C330" s="206" t="s">
        <v>760</v>
      </c>
      <c r="D330" s="206"/>
      <c r="E330" s="84"/>
      <c r="F330" s="84"/>
      <c r="G330" s="84"/>
      <c r="H330" s="84"/>
      <c r="I330" s="70"/>
      <c r="J330" s="70" t="s">
        <v>593</v>
      </c>
      <c r="K330" s="9"/>
      <c r="L330" s="225"/>
      <c r="M330" s="56"/>
      <c r="N330" s="56"/>
    </row>
    <row r="331" spans="1:14" ht="80.25" customHeight="1" x14ac:dyDescent="0.2">
      <c r="A331" s="234"/>
      <c r="B331" s="98" t="s">
        <v>285</v>
      </c>
      <c r="C331" s="206" t="s">
        <v>761</v>
      </c>
      <c r="D331" s="206"/>
      <c r="E331" s="84"/>
      <c r="F331" s="84"/>
      <c r="G331" s="84"/>
      <c r="H331" s="84"/>
      <c r="I331" s="70"/>
      <c r="J331" s="70" t="s">
        <v>593</v>
      </c>
      <c r="K331" s="9"/>
      <c r="L331" s="225"/>
      <c r="M331" s="56"/>
      <c r="N331" s="56"/>
    </row>
    <row r="332" spans="1:14" ht="65.25" customHeight="1" x14ac:dyDescent="0.2">
      <c r="A332" s="234"/>
      <c r="B332" s="98" t="s">
        <v>286</v>
      </c>
      <c r="C332" s="198" t="s">
        <v>287</v>
      </c>
      <c r="D332" s="199"/>
      <c r="E332" s="137"/>
      <c r="F332" s="137"/>
      <c r="G332" s="137"/>
      <c r="H332" s="140"/>
      <c r="I332" s="81"/>
      <c r="J332" s="81" t="s">
        <v>593</v>
      </c>
      <c r="K332" s="9"/>
      <c r="L332" s="225"/>
      <c r="M332" s="56"/>
      <c r="N332" s="56"/>
    </row>
    <row r="333" spans="1:14" ht="69" customHeight="1" x14ac:dyDescent="0.2">
      <c r="A333" s="234"/>
      <c r="B333" s="98" t="s">
        <v>288</v>
      </c>
      <c r="C333" s="206" t="s">
        <v>762</v>
      </c>
      <c r="D333" s="206"/>
      <c r="E333" s="140"/>
      <c r="F333" s="140"/>
      <c r="G333" s="140"/>
      <c r="H333" s="140"/>
      <c r="I333" s="81"/>
      <c r="J333" s="81" t="s">
        <v>593</v>
      </c>
      <c r="K333" s="9"/>
      <c r="L333" s="225"/>
      <c r="M333" s="56"/>
      <c r="N333" s="56"/>
    </row>
    <row r="334" spans="1:14" ht="33" customHeight="1" x14ac:dyDescent="0.2">
      <c r="A334" s="234"/>
      <c r="B334" s="98" t="s">
        <v>289</v>
      </c>
      <c r="C334" s="206" t="s">
        <v>763</v>
      </c>
      <c r="D334" s="206"/>
      <c r="E334" s="140"/>
      <c r="F334" s="140"/>
      <c r="G334" s="140"/>
      <c r="H334" s="140"/>
      <c r="I334" s="81" t="s">
        <v>593</v>
      </c>
      <c r="J334" s="81"/>
      <c r="K334" s="9" t="e">
        <f>'Test di conformità_AdG'!T90</f>
        <v>#DIV/0!</v>
      </c>
      <c r="L334" s="225"/>
      <c r="M334" s="56"/>
      <c r="N334" s="56"/>
    </row>
    <row r="335" spans="1:14" ht="68.25" customHeight="1" x14ac:dyDescent="0.2">
      <c r="A335" s="234"/>
      <c r="B335" s="98" t="s">
        <v>290</v>
      </c>
      <c r="C335" s="206" t="s">
        <v>764</v>
      </c>
      <c r="D335" s="206"/>
      <c r="E335" s="140"/>
      <c r="F335" s="140"/>
      <c r="G335" s="140"/>
      <c r="H335" s="140"/>
      <c r="I335" s="81"/>
      <c r="J335" s="81" t="s">
        <v>593</v>
      </c>
      <c r="K335" s="9"/>
      <c r="L335" s="225"/>
      <c r="M335" s="56"/>
      <c r="N335" s="56"/>
    </row>
    <row r="336" spans="1:14" ht="82.5" customHeight="1" x14ac:dyDescent="0.2">
      <c r="A336" s="234"/>
      <c r="B336" s="98" t="s">
        <v>291</v>
      </c>
      <c r="C336" s="206" t="s">
        <v>277</v>
      </c>
      <c r="D336" s="206"/>
      <c r="E336" s="140"/>
      <c r="F336" s="140"/>
      <c r="G336" s="140"/>
      <c r="H336" s="140"/>
      <c r="I336" s="81"/>
      <c r="J336" s="81" t="s">
        <v>593</v>
      </c>
      <c r="K336" s="9"/>
      <c r="L336" s="225"/>
      <c r="M336" s="56"/>
      <c r="N336" s="56"/>
    </row>
    <row r="337" spans="1:14" ht="35.25" customHeight="1" x14ac:dyDescent="0.2">
      <c r="A337" s="234"/>
      <c r="B337" s="98" t="s">
        <v>292</v>
      </c>
      <c r="C337" s="258" t="s">
        <v>765</v>
      </c>
      <c r="D337" s="259"/>
      <c r="E337" s="137"/>
      <c r="F337" s="137"/>
      <c r="G337" s="137"/>
      <c r="H337" s="140"/>
      <c r="I337" s="81" t="s">
        <v>593</v>
      </c>
      <c r="J337" s="81"/>
      <c r="K337" s="9" t="e">
        <f>'Test di conformità_AdG'!T91</f>
        <v>#DIV/0!</v>
      </c>
      <c r="L337" s="225"/>
      <c r="M337" s="56"/>
      <c r="N337" s="56"/>
    </row>
    <row r="338" spans="1:14" ht="54.75" customHeight="1" x14ac:dyDescent="0.2">
      <c r="A338" s="234"/>
      <c r="B338" s="98" t="s">
        <v>293</v>
      </c>
      <c r="C338" s="198" t="s">
        <v>766</v>
      </c>
      <c r="D338" s="199"/>
      <c r="E338" s="137"/>
      <c r="F338" s="137"/>
      <c r="G338" s="137"/>
      <c r="H338" s="140"/>
      <c r="I338" s="81"/>
      <c r="J338" s="81" t="s">
        <v>593</v>
      </c>
      <c r="K338" s="9"/>
      <c r="L338" s="225"/>
      <c r="M338" s="56"/>
      <c r="N338" s="56"/>
    </row>
    <row r="339" spans="1:14" ht="44.25" customHeight="1" x14ac:dyDescent="0.2">
      <c r="A339" s="234"/>
      <c r="B339" s="98" t="s">
        <v>294</v>
      </c>
      <c r="C339" s="198" t="s">
        <v>278</v>
      </c>
      <c r="D339" s="199"/>
      <c r="E339" s="137"/>
      <c r="F339" s="137"/>
      <c r="G339" s="137"/>
      <c r="H339" s="140"/>
      <c r="I339" s="81"/>
      <c r="J339" s="81" t="s">
        <v>593</v>
      </c>
      <c r="K339" s="9"/>
      <c r="L339" s="225"/>
      <c r="M339" s="56"/>
      <c r="N339" s="56"/>
    </row>
    <row r="340" spans="1:14" ht="18" customHeight="1" thickBot="1" x14ac:dyDescent="0.25">
      <c r="A340" s="235"/>
      <c r="B340" s="141"/>
      <c r="C340" s="260"/>
      <c r="D340" s="261"/>
      <c r="E340" s="121"/>
      <c r="F340" s="121"/>
      <c r="G340" s="121"/>
      <c r="H340" s="86"/>
      <c r="I340" s="73"/>
      <c r="J340" s="73"/>
      <c r="K340" s="10"/>
      <c r="L340" s="226"/>
      <c r="M340" s="56"/>
      <c r="N340" s="56"/>
    </row>
    <row r="341" spans="1:14" ht="12.75" customHeight="1" thickBot="1" x14ac:dyDescent="0.25">
      <c r="A341" s="74"/>
      <c r="B341" s="75"/>
      <c r="C341" s="76"/>
      <c r="D341" s="76"/>
      <c r="E341" s="77"/>
      <c r="F341" s="77"/>
      <c r="G341" s="77"/>
      <c r="H341" s="77"/>
      <c r="I341" s="77"/>
      <c r="J341" s="77"/>
      <c r="K341" s="77"/>
      <c r="M341" s="56"/>
      <c r="N341" s="56"/>
    </row>
    <row r="342" spans="1:14" ht="81.75" customHeight="1" thickBot="1" x14ac:dyDescent="0.25">
      <c r="A342" s="233" t="s">
        <v>475</v>
      </c>
      <c r="B342" s="241" t="s">
        <v>83</v>
      </c>
      <c r="C342" s="236" t="s">
        <v>85</v>
      </c>
      <c r="D342" s="237"/>
      <c r="E342" s="210" t="s">
        <v>616</v>
      </c>
      <c r="F342" s="210" t="s">
        <v>46</v>
      </c>
      <c r="G342" s="210" t="s">
        <v>617</v>
      </c>
      <c r="H342" s="196" t="s">
        <v>618</v>
      </c>
      <c r="I342" s="204" t="s">
        <v>44</v>
      </c>
      <c r="J342" s="205"/>
      <c r="K342" s="196" t="s">
        <v>47</v>
      </c>
      <c r="L342" s="213" t="s">
        <v>482</v>
      </c>
      <c r="M342" s="56"/>
      <c r="N342" s="56"/>
    </row>
    <row r="343" spans="1:14" ht="46.5" customHeight="1" thickBot="1" x14ac:dyDescent="0.25">
      <c r="A343" s="234"/>
      <c r="B343" s="242"/>
      <c r="C343" s="238"/>
      <c r="D343" s="239"/>
      <c r="E343" s="211"/>
      <c r="F343" s="211"/>
      <c r="G343" s="211"/>
      <c r="H343" s="197"/>
      <c r="I343" s="65" t="s">
        <v>45</v>
      </c>
      <c r="J343" s="66" t="s">
        <v>46</v>
      </c>
      <c r="K343" s="197"/>
      <c r="L343" s="214"/>
      <c r="M343" s="56"/>
      <c r="N343" s="56"/>
    </row>
    <row r="344" spans="1:14" ht="69.75" customHeight="1" x14ac:dyDescent="0.2">
      <c r="A344" s="234"/>
      <c r="B344" s="67" t="s">
        <v>295</v>
      </c>
      <c r="C344" s="200" t="s">
        <v>767</v>
      </c>
      <c r="D344" s="201"/>
      <c r="E344" s="68"/>
      <c r="F344" s="104"/>
      <c r="G344" s="104"/>
      <c r="H344" s="68"/>
      <c r="I344" s="68"/>
      <c r="J344" s="68" t="s">
        <v>593</v>
      </c>
      <c r="K344" s="8"/>
      <c r="L344" s="224" t="e">
        <f>AVERAGEIF(K344:K347,"&gt;0",K344:K347)</f>
        <v>#DIV/0!</v>
      </c>
      <c r="M344" s="56"/>
      <c r="N344" s="56"/>
    </row>
    <row r="345" spans="1:14" ht="102" customHeight="1" x14ac:dyDescent="0.2">
      <c r="A345" s="234"/>
      <c r="B345" s="69" t="s">
        <v>296</v>
      </c>
      <c r="C345" s="206" t="s">
        <v>768</v>
      </c>
      <c r="D345" s="206"/>
      <c r="E345" s="70"/>
      <c r="F345" s="70"/>
      <c r="G345" s="70"/>
      <c r="H345" s="70"/>
      <c r="I345" s="70" t="s">
        <v>593</v>
      </c>
      <c r="J345" s="70"/>
      <c r="K345" s="9" t="e">
        <f>'Test di conformità_AdG'!T93</f>
        <v>#DIV/0!</v>
      </c>
      <c r="L345" s="225"/>
      <c r="M345" s="56"/>
      <c r="N345" s="56"/>
    </row>
    <row r="346" spans="1:14" ht="49.5" customHeight="1" x14ac:dyDescent="0.2">
      <c r="A346" s="234"/>
      <c r="B346" s="69" t="s">
        <v>297</v>
      </c>
      <c r="C346" s="207" t="s">
        <v>769</v>
      </c>
      <c r="D346" s="207"/>
      <c r="E346" s="70"/>
      <c r="F346" s="142"/>
      <c r="G346" s="142"/>
      <c r="H346" s="70"/>
      <c r="I346" s="70"/>
      <c r="J346" s="70" t="s">
        <v>593</v>
      </c>
      <c r="K346" s="9"/>
      <c r="L346" s="225"/>
      <c r="M346" s="56"/>
      <c r="N346" s="56"/>
    </row>
    <row r="347" spans="1:14" ht="15.75" thickBot="1" x14ac:dyDescent="0.25">
      <c r="A347" s="235"/>
      <c r="B347" s="72"/>
      <c r="C347" s="212"/>
      <c r="D347" s="212"/>
      <c r="E347" s="73"/>
      <c r="F347" s="73"/>
      <c r="G347" s="73"/>
      <c r="H347" s="73"/>
      <c r="I347" s="73"/>
      <c r="J347" s="73"/>
      <c r="K347" s="10"/>
      <c r="L347" s="226"/>
      <c r="M347" s="56"/>
      <c r="N347" s="56"/>
    </row>
    <row r="348" spans="1:14" ht="12.75" customHeight="1" thickBot="1" x14ac:dyDescent="0.25">
      <c r="A348" s="74"/>
      <c r="B348" s="75"/>
      <c r="C348" s="76"/>
      <c r="D348" s="76"/>
      <c r="E348" s="77"/>
      <c r="F348" s="77"/>
      <c r="G348" s="77"/>
      <c r="H348" s="77"/>
      <c r="I348" s="77"/>
      <c r="J348" s="77"/>
      <c r="K348" s="77"/>
      <c r="M348" s="56"/>
      <c r="N348" s="56"/>
    </row>
    <row r="349" spans="1:14" ht="86.25" customHeight="1" thickBot="1" x14ac:dyDescent="0.25">
      <c r="A349" s="233" t="s">
        <v>476</v>
      </c>
      <c r="B349" s="241" t="s">
        <v>84</v>
      </c>
      <c r="C349" s="236" t="s">
        <v>86</v>
      </c>
      <c r="D349" s="237"/>
      <c r="E349" s="210" t="s">
        <v>616</v>
      </c>
      <c r="F349" s="210" t="s">
        <v>46</v>
      </c>
      <c r="G349" s="210" t="s">
        <v>617</v>
      </c>
      <c r="H349" s="196" t="s">
        <v>618</v>
      </c>
      <c r="I349" s="204" t="s">
        <v>44</v>
      </c>
      <c r="J349" s="205"/>
      <c r="K349" s="196" t="s">
        <v>47</v>
      </c>
      <c r="L349" s="213" t="s">
        <v>482</v>
      </c>
      <c r="M349" s="56"/>
      <c r="N349" s="56"/>
    </row>
    <row r="350" spans="1:14" ht="18" customHeight="1" thickBot="1" x14ac:dyDescent="0.25">
      <c r="A350" s="234"/>
      <c r="B350" s="242"/>
      <c r="C350" s="238"/>
      <c r="D350" s="239"/>
      <c r="E350" s="211"/>
      <c r="F350" s="211"/>
      <c r="G350" s="211"/>
      <c r="H350" s="197"/>
      <c r="I350" s="65" t="s">
        <v>45</v>
      </c>
      <c r="J350" s="66" t="s">
        <v>46</v>
      </c>
      <c r="K350" s="197"/>
      <c r="L350" s="214"/>
      <c r="M350" s="56"/>
      <c r="N350" s="56"/>
    </row>
    <row r="351" spans="1:14" ht="141" customHeight="1" x14ac:dyDescent="0.2">
      <c r="A351" s="234"/>
      <c r="B351" s="67" t="s">
        <v>298</v>
      </c>
      <c r="C351" s="280" t="s">
        <v>825</v>
      </c>
      <c r="D351" s="280"/>
      <c r="E351" s="68"/>
      <c r="F351" s="68"/>
      <c r="G351" s="68"/>
      <c r="H351" s="68"/>
      <c r="I351" s="68"/>
      <c r="J351" s="68" t="s">
        <v>593</v>
      </c>
      <c r="K351" s="8"/>
      <c r="L351" s="224" t="e">
        <f>AVERAGEIF(K351:K355,"&gt;0",K351:K355)</f>
        <v>#DIV/0!</v>
      </c>
      <c r="M351" s="56"/>
      <c r="N351" s="56"/>
    </row>
    <row r="352" spans="1:14" ht="57.75" customHeight="1" x14ac:dyDescent="0.2">
      <c r="A352" s="234"/>
      <c r="B352" s="69" t="s">
        <v>299</v>
      </c>
      <c r="C352" s="207" t="s">
        <v>770</v>
      </c>
      <c r="D352" s="207"/>
      <c r="E352" s="70"/>
      <c r="F352" s="70"/>
      <c r="G352" s="70"/>
      <c r="H352" s="70"/>
      <c r="I352" s="70"/>
      <c r="J352" s="70" t="s">
        <v>593</v>
      </c>
      <c r="K352" s="9"/>
      <c r="L352" s="225"/>
      <c r="M352" s="56"/>
      <c r="N352" s="56"/>
    </row>
    <row r="353" spans="1:14" ht="79.5" customHeight="1" x14ac:dyDescent="0.2">
      <c r="A353" s="234"/>
      <c r="B353" s="69" t="s">
        <v>300</v>
      </c>
      <c r="C353" s="207" t="s">
        <v>771</v>
      </c>
      <c r="D353" s="207"/>
      <c r="E353" s="70"/>
      <c r="F353" s="70"/>
      <c r="G353" s="70"/>
      <c r="H353" s="70"/>
      <c r="I353" s="70"/>
      <c r="J353" s="70" t="s">
        <v>593</v>
      </c>
      <c r="K353" s="9"/>
      <c r="L353" s="225"/>
      <c r="M353" s="56"/>
      <c r="N353" s="56"/>
    </row>
    <row r="354" spans="1:14" ht="54.75" customHeight="1" x14ac:dyDescent="0.2">
      <c r="A354" s="234"/>
      <c r="B354" s="69" t="s">
        <v>301</v>
      </c>
      <c r="C354" s="207" t="s">
        <v>772</v>
      </c>
      <c r="D354" s="207"/>
      <c r="E354" s="70"/>
      <c r="F354" s="70"/>
      <c r="G354" s="70"/>
      <c r="H354" s="70"/>
      <c r="I354" s="70"/>
      <c r="J354" s="70" t="s">
        <v>593</v>
      </c>
      <c r="K354" s="9"/>
      <c r="L354" s="225"/>
      <c r="M354" s="56"/>
      <c r="N354" s="56"/>
    </row>
    <row r="355" spans="1:14" ht="15.75" thickBot="1" x14ac:dyDescent="0.25">
      <c r="A355" s="235"/>
      <c r="B355" s="72"/>
      <c r="C355" s="212"/>
      <c r="D355" s="212"/>
      <c r="E355" s="73"/>
      <c r="F355" s="73"/>
      <c r="G355" s="73"/>
      <c r="H355" s="73"/>
      <c r="I355" s="73"/>
      <c r="J355" s="73"/>
      <c r="K355" s="10"/>
      <c r="L355" s="226"/>
      <c r="M355" s="56"/>
      <c r="N355" s="56"/>
    </row>
    <row r="356" spans="1:14" ht="12.75" customHeight="1" thickBot="1" x14ac:dyDescent="0.25">
      <c r="A356" s="74"/>
      <c r="B356" s="75"/>
      <c r="C356" s="76"/>
      <c r="D356" s="76"/>
      <c r="E356" s="76"/>
      <c r="F356" s="76"/>
      <c r="G356" s="76"/>
      <c r="H356" s="77"/>
      <c r="I356" s="77"/>
      <c r="J356" s="77"/>
      <c r="K356" s="77"/>
      <c r="M356" s="56"/>
      <c r="N356" s="56"/>
    </row>
    <row r="357" spans="1:14" ht="150.75" thickBot="1" x14ac:dyDescent="0.25">
      <c r="A357" s="93" t="s">
        <v>461</v>
      </c>
      <c r="B357" s="143" t="s">
        <v>30</v>
      </c>
      <c r="C357" s="255" t="s">
        <v>235</v>
      </c>
      <c r="D357" s="256"/>
      <c r="E357" s="256"/>
      <c r="F357" s="256"/>
      <c r="G357" s="256"/>
      <c r="H357" s="256"/>
      <c r="I357" s="256"/>
      <c r="J357" s="257"/>
      <c r="K357" s="95" t="s">
        <v>120</v>
      </c>
      <c r="L357" s="165" t="e">
        <f>AVERAGEIF(L360:L398,"&gt;0",L360:L398)</f>
        <v>#DIV/0!</v>
      </c>
      <c r="M357" s="3"/>
    </row>
    <row r="358" spans="1:14" ht="78" customHeight="1" thickBot="1" x14ac:dyDescent="0.25">
      <c r="A358" s="233" t="s">
        <v>477</v>
      </c>
      <c r="B358" s="241" t="s">
        <v>87</v>
      </c>
      <c r="C358" s="236" t="s">
        <v>88</v>
      </c>
      <c r="D358" s="237"/>
      <c r="E358" s="210" t="s">
        <v>616</v>
      </c>
      <c r="F358" s="210" t="s">
        <v>46</v>
      </c>
      <c r="G358" s="210" t="s">
        <v>617</v>
      </c>
      <c r="H358" s="196" t="s">
        <v>618</v>
      </c>
      <c r="I358" s="204" t="s">
        <v>44</v>
      </c>
      <c r="J358" s="205"/>
      <c r="K358" s="196" t="s">
        <v>47</v>
      </c>
      <c r="L358" s="213" t="s">
        <v>482</v>
      </c>
      <c r="M358" s="56"/>
      <c r="N358" s="56"/>
    </row>
    <row r="359" spans="1:14" ht="75" customHeight="1" thickBot="1" x14ac:dyDescent="0.25">
      <c r="A359" s="234"/>
      <c r="B359" s="242"/>
      <c r="C359" s="238"/>
      <c r="D359" s="239"/>
      <c r="E359" s="211"/>
      <c r="F359" s="211"/>
      <c r="G359" s="211"/>
      <c r="H359" s="197"/>
      <c r="I359" s="65" t="s">
        <v>45</v>
      </c>
      <c r="J359" s="66" t="s">
        <v>46</v>
      </c>
      <c r="K359" s="197"/>
      <c r="L359" s="214"/>
      <c r="M359" s="56"/>
      <c r="N359" s="56"/>
    </row>
    <row r="360" spans="1:14" ht="36.75" customHeight="1" x14ac:dyDescent="0.2">
      <c r="A360" s="234"/>
      <c r="B360" s="139" t="s">
        <v>312</v>
      </c>
      <c r="C360" s="262" t="s">
        <v>302</v>
      </c>
      <c r="D360" s="262"/>
      <c r="E360" s="130"/>
      <c r="F360" s="130"/>
      <c r="G360" s="130"/>
      <c r="H360" s="130"/>
      <c r="I360" s="68"/>
      <c r="J360" s="68" t="s">
        <v>593</v>
      </c>
      <c r="K360" s="9"/>
      <c r="L360" s="225" t="e">
        <f>AVERAGEIF(K360:K372,"&gt;0",K360:K372)</f>
        <v>#DIV/0!</v>
      </c>
      <c r="M360" s="56"/>
      <c r="N360" s="56"/>
    </row>
    <row r="361" spans="1:14" ht="34.5" customHeight="1" x14ac:dyDescent="0.2">
      <c r="A361" s="234"/>
      <c r="B361" s="98" t="s">
        <v>313</v>
      </c>
      <c r="C361" s="209" t="s">
        <v>773</v>
      </c>
      <c r="D361" s="209"/>
      <c r="E361" s="84"/>
      <c r="F361" s="84"/>
      <c r="G361" s="84"/>
      <c r="H361" s="84"/>
      <c r="I361" s="70"/>
      <c r="J361" s="70" t="s">
        <v>593</v>
      </c>
      <c r="K361" s="9"/>
      <c r="L361" s="225"/>
      <c r="M361" s="56"/>
      <c r="N361" s="56"/>
    </row>
    <row r="362" spans="1:14" ht="15" x14ac:dyDescent="0.2">
      <c r="A362" s="234"/>
      <c r="B362" s="98" t="s">
        <v>314</v>
      </c>
      <c r="C362" s="209" t="s">
        <v>303</v>
      </c>
      <c r="D362" s="209"/>
      <c r="E362" s="84"/>
      <c r="F362" s="84"/>
      <c r="G362" s="84"/>
      <c r="H362" s="84"/>
      <c r="I362" s="70"/>
      <c r="J362" s="70" t="s">
        <v>593</v>
      </c>
      <c r="K362" s="9"/>
      <c r="L362" s="225"/>
      <c r="M362" s="56"/>
      <c r="N362" s="56"/>
    </row>
    <row r="363" spans="1:14" ht="47.25" customHeight="1" x14ac:dyDescent="0.2">
      <c r="A363" s="234"/>
      <c r="B363" s="98" t="s">
        <v>315</v>
      </c>
      <c r="C363" s="209" t="s">
        <v>304</v>
      </c>
      <c r="D363" s="209"/>
      <c r="E363" s="84"/>
      <c r="F363" s="84"/>
      <c r="G363" s="84"/>
      <c r="H363" s="84"/>
      <c r="I363" s="70"/>
      <c r="J363" s="70" t="s">
        <v>593</v>
      </c>
      <c r="K363" s="9"/>
      <c r="L363" s="225"/>
      <c r="M363" s="56"/>
      <c r="N363" s="56"/>
    </row>
    <row r="364" spans="1:14" ht="41.25" customHeight="1" x14ac:dyDescent="0.2">
      <c r="A364" s="234"/>
      <c r="B364" s="98" t="s">
        <v>316</v>
      </c>
      <c r="C364" s="209" t="s">
        <v>305</v>
      </c>
      <c r="D364" s="209"/>
      <c r="E364" s="84"/>
      <c r="F364" s="84"/>
      <c r="G364" s="84"/>
      <c r="H364" s="84"/>
      <c r="I364" s="70"/>
      <c r="J364" s="70" t="s">
        <v>593</v>
      </c>
      <c r="K364" s="9"/>
      <c r="L364" s="225"/>
      <c r="M364" s="56"/>
      <c r="N364" s="56"/>
    </row>
    <row r="365" spans="1:14" ht="34.5" customHeight="1" x14ac:dyDescent="0.2">
      <c r="A365" s="234"/>
      <c r="B365" s="98" t="s">
        <v>317</v>
      </c>
      <c r="C365" s="264" t="s">
        <v>459</v>
      </c>
      <c r="D365" s="264"/>
      <c r="E365" s="97"/>
      <c r="F365" s="97"/>
      <c r="G365" s="97"/>
      <c r="H365" s="84"/>
      <c r="I365" s="70"/>
      <c r="J365" s="70" t="s">
        <v>593</v>
      </c>
      <c r="K365" s="9"/>
      <c r="L365" s="225"/>
      <c r="M365" s="56"/>
      <c r="N365" s="56"/>
    </row>
    <row r="366" spans="1:14" ht="34.5" customHeight="1" x14ac:dyDescent="0.2">
      <c r="A366" s="234"/>
      <c r="B366" s="98" t="s">
        <v>318</v>
      </c>
      <c r="C366" s="264" t="s">
        <v>306</v>
      </c>
      <c r="D366" s="264"/>
      <c r="E366" s="97"/>
      <c r="F366" s="97"/>
      <c r="G366" s="97"/>
      <c r="H366" s="84"/>
      <c r="I366" s="70"/>
      <c r="J366" s="70" t="s">
        <v>593</v>
      </c>
      <c r="K366" s="9"/>
      <c r="L366" s="225"/>
      <c r="M366" s="56"/>
      <c r="N366" s="56"/>
    </row>
    <row r="367" spans="1:14" ht="42.75" customHeight="1" x14ac:dyDescent="0.2">
      <c r="A367" s="234"/>
      <c r="B367" s="98" t="s">
        <v>319</v>
      </c>
      <c r="C367" s="264" t="s">
        <v>826</v>
      </c>
      <c r="D367" s="264"/>
      <c r="E367" s="84"/>
      <c r="F367" s="84"/>
      <c r="G367" s="84"/>
      <c r="H367" s="84"/>
      <c r="I367" s="70"/>
      <c r="J367" s="70" t="s">
        <v>593</v>
      </c>
      <c r="K367" s="9"/>
      <c r="L367" s="225"/>
      <c r="M367" s="56"/>
      <c r="N367" s="56"/>
    </row>
    <row r="368" spans="1:14" ht="33" customHeight="1" x14ac:dyDescent="0.2">
      <c r="A368" s="234"/>
      <c r="B368" s="98" t="s">
        <v>320</v>
      </c>
      <c r="C368" s="209" t="s">
        <v>774</v>
      </c>
      <c r="D368" s="209"/>
      <c r="E368" s="144"/>
      <c r="F368" s="144"/>
      <c r="G368" s="144"/>
      <c r="H368" s="84"/>
      <c r="I368" s="70"/>
      <c r="J368" s="70" t="s">
        <v>593</v>
      </c>
      <c r="K368" s="9"/>
      <c r="L368" s="225"/>
      <c r="M368" s="56"/>
      <c r="N368" s="56"/>
    </row>
    <row r="369" spans="1:14" ht="45.75" customHeight="1" x14ac:dyDescent="0.2">
      <c r="A369" s="234"/>
      <c r="B369" s="98" t="s">
        <v>321</v>
      </c>
      <c r="C369" s="198" t="s">
        <v>775</v>
      </c>
      <c r="D369" s="199"/>
      <c r="E369" s="144"/>
      <c r="F369" s="144"/>
      <c r="G369" s="144"/>
      <c r="H369" s="84"/>
      <c r="I369" s="70" t="s">
        <v>593</v>
      </c>
      <c r="J369" s="70"/>
      <c r="K369" s="9" t="e">
        <f>'Test di conformità_AdG'!T97</f>
        <v>#DIV/0!</v>
      </c>
      <c r="L369" s="225"/>
      <c r="M369" s="56"/>
      <c r="N369" s="56"/>
    </row>
    <row r="370" spans="1:14" ht="45" customHeight="1" x14ac:dyDescent="0.2">
      <c r="A370" s="234"/>
      <c r="B370" s="98" t="s">
        <v>322</v>
      </c>
      <c r="C370" s="198" t="s">
        <v>523</v>
      </c>
      <c r="D370" s="199"/>
      <c r="E370" s="144"/>
      <c r="F370" s="144"/>
      <c r="G370" s="144"/>
      <c r="H370" s="84"/>
      <c r="I370" s="70"/>
      <c r="J370" s="70" t="s">
        <v>593</v>
      </c>
      <c r="K370" s="9"/>
      <c r="L370" s="225"/>
      <c r="M370" s="56"/>
      <c r="N370" s="56"/>
    </row>
    <row r="371" spans="1:14" ht="15" x14ac:dyDescent="0.2">
      <c r="A371" s="234"/>
      <c r="B371" s="98" t="s">
        <v>777</v>
      </c>
      <c r="C371" s="264" t="s">
        <v>776</v>
      </c>
      <c r="D371" s="264"/>
      <c r="E371" s="144"/>
      <c r="F371" s="144"/>
      <c r="G371" s="144"/>
      <c r="H371" s="84"/>
      <c r="I371" s="70"/>
      <c r="J371" s="70" t="s">
        <v>593</v>
      </c>
      <c r="K371" s="9"/>
      <c r="L371" s="225"/>
      <c r="M371" s="56"/>
      <c r="N371" s="56"/>
    </row>
    <row r="372" spans="1:14" ht="15.75" thickBot="1" x14ac:dyDescent="0.25">
      <c r="A372" s="235"/>
      <c r="B372" s="141"/>
      <c r="C372" s="227"/>
      <c r="D372" s="227"/>
      <c r="E372" s="86"/>
      <c r="F372" s="86"/>
      <c r="G372" s="86"/>
      <c r="H372" s="86"/>
      <c r="I372" s="73"/>
      <c r="J372" s="73"/>
      <c r="K372" s="10"/>
      <c r="L372" s="226"/>
      <c r="M372" s="56"/>
      <c r="N372" s="56"/>
    </row>
    <row r="373" spans="1:14" ht="12.75" customHeight="1" thickBot="1" x14ac:dyDescent="0.25">
      <c r="A373" s="74"/>
      <c r="B373" s="75"/>
      <c r="C373" s="76"/>
      <c r="D373" s="76"/>
      <c r="E373" s="77"/>
      <c r="F373" s="77"/>
      <c r="G373" s="77"/>
      <c r="H373" s="77"/>
      <c r="I373" s="77"/>
      <c r="J373" s="77"/>
      <c r="K373" s="77"/>
      <c r="M373" s="56"/>
      <c r="N373" s="56"/>
    </row>
    <row r="374" spans="1:14" ht="82.5" customHeight="1" thickBot="1" x14ac:dyDescent="0.25">
      <c r="A374" s="233" t="s">
        <v>478</v>
      </c>
      <c r="B374" s="241" t="s">
        <v>90</v>
      </c>
      <c r="C374" s="236" t="s">
        <v>91</v>
      </c>
      <c r="D374" s="237"/>
      <c r="E374" s="210" t="s">
        <v>616</v>
      </c>
      <c r="F374" s="210" t="s">
        <v>46</v>
      </c>
      <c r="G374" s="210" t="s">
        <v>617</v>
      </c>
      <c r="H374" s="196" t="s">
        <v>618</v>
      </c>
      <c r="I374" s="204" t="s">
        <v>44</v>
      </c>
      <c r="J374" s="205"/>
      <c r="K374" s="196" t="s">
        <v>47</v>
      </c>
      <c r="L374" s="213" t="s">
        <v>482</v>
      </c>
      <c r="M374" s="56"/>
      <c r="N374" s="56"/>
    </row>
    <row r="375" spans="1:14" ht="35.25" customHeight="1" thickBot="1" x14ac:dyDescent="0.25">
      <c r="A375" s="234"/>
      <c r="B375" s="242"/>
      <c r="C375" s="238"/>
      <c r="D375" s="239"/>
      <c r="E375" s="211"/>
      <c r="F375" s="211"/>
      <c r="G375" s="211"/>
      <c r="H375" s="197"/>
      <c r="I375" s="65" t="s">
        <v>45</v>
      </c>
      <c r="J375" s="66" t="s">
        <v>46</v>
      </c>
      <c r="K375" s="197"/>
      <c r="L375" s="214"/>
      <c r="M375" s="56"/>
      <c r="N375" s="56"/>
    </row>
    <row r="376" spans="1:14" ht="31.5" customHeight="1" x14ac:dyDescent="0.2">
      <c r="A376" s="234"/>
      <c r="B376" s="67" t="s">
        <v>323</v>
      </c>
      <c r="C376" s="208" t="s">
        <v>489</v>
      </c>
      <c r="D376" s="208"/>
      <c r="E376" s="145"/>
      <c r="F376" s="145"/>
      <c r="G376" s="145"/>
      <c r="H376" s="68"/>
      <c r="I376" s="68"/>
      <c r="J376" s="68" t="s">
        <v>593</v>
      </c>
      <c r="K376" s="8"/>
      <c r="L376" s="224" t="e">
        <f>AVERAGEIF(K376:K383,"&gt;0",K376:K383)</f>
        <v>#DIV/0!</v>
      </c>
      <c r="M376" s="56"/>
      <c r="N376" s="56"/>
    </row>
    <row r="377" spans="1:14" ht="48" customHeight="1" x14ac:dyDescent="0.2">
      <c r="A377" s="234"/>
      <c r="B377" s="69" t="s">
        <v>324</v>
      </c>
      <c r="C377" s="207" t="s">
        <v>307</v>
      </c>
      <c r="D377" s="207"/>
      <c r="E377" s="70"/>
      <c r="F377" s="70"/>
      <c r="G377" s="70"/>
      <c r="H377" s="70"/>
      <c r="I377" s="70"/>
      <c r="J377" s="70" t="s">
        <v>593</v>
      </c>
      <c r="K377" s="9"/>
      <c r="L377" s="225"/>
      <c r="M377" s="56"/>
      <c r="N377" s="56"/>
    </row>
    <row r="378" spans="1:14" ht="74.25" customHeight="1" x14ac:dyDescent="0.2">
      <c r="A378" s="234"/>
      <c r="B378" s="69" t="s">
        <v>325</v>
      </c>
      <c r="C378" s="207" t="s">
        <v>778</v>
      </c>
      <c r="D378" s="207"/>
      <c r="E378" s="70"/>
      <c r="F378" s="70"/>
      <c r="G378" s="70"/>
      <c r="H378" s="70"/>
      <c r="I378" s="70"/>
      <c r="J378" s="70" t="s">
        <v>593</v>
      </c>
      <c r="K378" s="9"/>
      <c r="L378" s="225"/>
      <c r="M378" s="56"/>
      <c r="N378" s="56"/>
    </row>
    <row r="379" spans="1:14" ht="46.5" customHeight="1" x14ac:dyDescent="0.2">
      <c r="A379" s="234"/>
      <c r="B379" s="69" t="s">
        <v>326</v>
      </c>
      <c r="C379" s="207" t="s">
        <v>779</v>
      </c>
      <c r="D379" s="207"/>
      <c r="E379" s="70"/>
      <c r="F379" s="70"/>
      <c r="G379" s="70"/>
      <c r="H379" s="70"/>
      <c r="I379" s="70"/>
      <c r="J379" s="70" t="s">
        <v>593</v>
      </c>
      <c r="K379" s="9"/>
      <c r="L379" s="225"/>
      <c r="M379" s="56"/>
      <c r="N379" s="56"/>
    </row>
    <row r="380" spans="1:14" ht="94.5" customHeight="1" x14ac:dyDescent="0.2">
      <c r="A380" s="234"/>
      <c r="B380" s="69" t="s">
        <v>327</v>
      </c>
      <c r="C380" s="200" t="s">
        <v>780</v>
      </c>
      <c r="D380" s="201"/>
      <c r="E380" s="146"/>
      <c r="F380" s="146"/>
      <c r="G380" s="146"/>
      <c r="H380" s="70"/>
      <c r="I380" s="70"/>
      <c r="J380" s="70" t="s">
        <v>593</v>
      </c>
      <c r="K380" s="9"/>
      <c r="L380" s="225"/>
      <c r="M380" s="56"/>
      <c r="N380" s="56"/>
    </row>
    <row r="381" spans="1:14" ht="55.5" customHeight="1" x14ac:dyDescent="0.2">
      <c r="A381" s="234"/>
      <c r="B381" s="69" t="s">
        <v>328</v>
      </c>
      <c r="C381" s="200" t="s">
        <v>816</v>
      </c>
      <c r="D381" s="201"/>
      <c r="E381" s="80"/>
      <c r="F381" s="80"/>
      <c r="G381" s="80"/>
      <c r="H381" s="70"/>
      <c r="I381" s="70"/>
      <c r="J381" s="70" t="s">
        <v>593</v>
      </c>
      <c r="K381" s="9"/>
      <c r="L381" s="225"/>
      <c r="M381" s="56"/>
      <c r="N381" s="56"/>
    </row>
    <row r="382" spans="1:14" ht="92.25" customHeight="1" x14ac:dyDescent="0.2">
      <c r="A382" s="234"/>
      <c r="B382" s="69" t="s">
        <v>329</v>
      </c>
      <c r="C382" s="202" t="s">
        <v>308</v>
      </c>
      <c r="D382" s="202"/>
      <c r="E382" s="70"/>
      <c r="F382" s="70"/>
      <c r="G382" s="70"/>
      <c r="H382" s="70"/>
      <c r="I382" s="70"/>
      <c r="J382" s="70" t="s">
        <v>593</v>
      </c>
      <c r="K382" s="9"/>
      <c r="L382" s="225"/>
      <c r="M382" s="56"/>
      <c r="N382" s="56"/>
    </row>
    <row r="383" spans="1:14" ht="15.75" thickBot="1" x14ac:dyDescent="0.25">
      <c r="A383" s="235"/>
      <c r="B383" s="72"/>
      <c r="C383" s="212"/>
      <c r="D383" s="212"/>
      <c r="E383" s="73"/>
      <c r="F383" s="73"/>
      <c r="G383" s="73"/>
      <c r="H383" s="73"/>
      <c r="I383" s="73"/>
      <c r="J383" s="73"/>
      <c r="K383" s="10"/>
      <c r="L383" s="226"/>
      <c r="M383" s="56"/>
      <c r="N383" s="56"/>
    </row>
    <row r="384" spans="1:14" ht="12.75" customHeight="1" thickBot="1" x14ac:dyDescent="0.25">
      <c r="A384" s="74"/>
      <c r="B384" s="75"/>
      <c r="C384" s="76"/>
      <c r="D384" s="76"/>
      <c r="E384" s="77"/>
      <c r="F384" s="77"/>
      <c r="G384" s="77"/>
      <c r="H384" s="77"/>
      <c r="I384" s="77"/>
      <c r="J384" s="77"/>
      <c r="K384" s="77"/>
      <c r="M384" s="56"/>
      <c r="N384" s="56"/>
    </row>
    <row r="385" spans="1:14" ht="80.25" customHeight="1" thickBot="1" x14ac:dyDescent="0.25">
      <c r="A385" s="233" t="s">
        <v>479</v>
      </c>
      <c r="B385" s="241" t="s">
        <v>92</v>
      </c>
      <c r="C385" s="236" t="s">
        <v>93</v>
      </c>
      <c r="D385" s="237"/>
      <c r="E385" s="210" t="s">
        <v>616</v>
      </c>
      <c r="F385" s="210" t="s">
        <v>46</v>
      </c>
      <c r="G385" s="210" t="s">
        <v>617</v>
      </c>
      <c r="H385" s="196" t="s">
        <v>618</v>
      </c>
      <c r="I385" s="204" t="s">
        <v>44</v>
      </c>
      <c r="J385" s="205"/>
      <c r="K385" s="196" t="s">
        <v>47</v>
      </c>
      <c r="L385" s="213" t="s">
        <v>482</v>
      </c>
      <c r="M385" s="56"/>
      <c r="N385" s="56"/>
    </row>
    <row r="386" spans="1:14" ht="77.25" customHeight="1" thickBot="1" x14ac:dyDescent="0.25">
      <c r="A386" s="234"/>
      <c r="B386" s="242"/>
      <c r="C386" s="238"/>
      <c r="D386" s="239"/>
      <c r="E386" s="211"/>
      <c r="F386" s="211"/>
      <c r="G386" s="211"/>
      <c r="H386" s="197"/>
      <c r="I386" s="65" t="s">
        <v>45</v>
      </c>
      <c r="J386" s="66" t="s">
        <v>46</v>
      </c>
      <c r="K386" s="197"/>
      <c r="L386" s="214"/>
      <c r="M386" s="56"/>
      <c r="N386" s="56"/>
    </row>
    <row r="387" spans="1:14" ht="39.75" customHeight="1" x14ac:dyDescent="0.2">
      <c r="A387" s="234"/>
      <c r="B387" s="147" t="s">
        <v>330</v>
      </c>
      <c r="C387" s="198" t="s">
        <v>781</v>
      </c>
      <c r="D387" s="199"/>
      <c r="E387" s="129"/>
      <c r="F387" s="129"/>
      <c r="G387" s="129"/>
      <c r="H387" s="68"/>
      <c r="I387" s="68"/>
      <c r="J387" s="68" t="s">
        <v>593</v>
      </c>
      <c r="K387" s="9"/>
      <c r="L387" s="225" t="e">
        <f>AVERAGEIF(K387:K398,"&gt;0",K387:K398)</f>
        <v>#DIV/0!</v>
      </c>
      <c r="M387" s="56"/>
      <c r="N387" s="56"/>
    </row>
    <row r="388" spans="1:14" ht="38.25" customHeight="1" x14ac:dyDescent="0.2">
      <c r="A388" s="234"/>
      <c r="B388" s="147" t="s">
        <v>331</v>
      </c>
      <c r="C388" s="198" t="s">
        <v>782</v>
      </c>
      <c r="D388" s="199"/>
      <c r="E388" s="129"/>
      <c r="F388" s="129"/>
      <c r="G388" s="129"/>
      <c r="H388" s="68"/>
      <c r="I388" s="68"/>
      <c r="J388" s="68" t="s">
        <v>593</v>
      </c>
      <c r="K388" s="9"/>
      <c r="L388" s="225"/>
      <c r="M388" s="56"/>
      <c r="N388" s="56"/>
    </row>
    <row r="389" spans="1:14" ht="33" customHeight="1" x14ac:dyDescent="0.2">
      <c r="A389" s="234"/>
      <c r="B389" s="147" t="s">
        <v>332</v>
      </c>
      <c r="C389" s="198" t="s">
        <v>309</v>
      </c>
      <c r="D389" s="199"/>
      <c r="E389" s="129"/>
      <c r="F389" s="129"/>
      <c r="G389" s="129"/>
      <c r="H389" s="68"/>
      <c r="I389" s="68"/>
      <c r="J389" s="68" t="s">
        <v>593</v>
      </c>
      <c r="K389" s="9"/>
      <c r="L389" s="225"/>
      <c r="M389" s="56"/>
      <c r="N389" s="56"/>
    </row>
    <row r="390" spans="1:14" ht="53.25" customHeight="1" x14ac:dyDescent="0.2">
      <c r="A390" s="234"/>
      <c r="B390" s="147" t="s">
        <v>333</v>
      </c>
      <c r="C390" s="206" t="s">
        <v>280</v>
      </c>
      <c r="D390" s="206"/>
      <c r="E390" s="84"/>
      <c r="F390" s="84"/>
      <c r="G390" s="84"/>
      <c r="H390" s="70"/>
      <c r="I390" s="70"/>
      <c r="J390" s="70" t="s">
        <v>593</v>
      </c>
      <c r="K390" s="9"/>
      <c r="L390" s="225"/>
      <c r="M390" s="56"/>
      <c r="N390" s="56"/>
    </row>
    <row r="391" spans="1:14" ht="45.75" customHeight="1" x14ac:dyDescent="0.2">
      <c r="A391" s="234"/>
      <c r="B391" s="147" t="s">
        <v>334</v>
      </c>
      <c r="C391" s="206" t="s">
        <v>279</v>
      </c>
      <c r="D391" s="206"/>
      <c r="E391" s="84"/>
      <c r="F391" s="84"/>
      <c r="G391" s="84"/>
      <c r="H391" s="70"/>
      <c r="I391" s="70"/>
      <c r="J391" s="70" t="s">
        <v>593</v>
      </c>
      <c r="K391" s="9"/>
      <c r="L391" s="225"/>
      <c r="M391" s="56"/>
      <c r="N391" s="56"/>
    </row>
    <row r="392" spans="1:14" ht="45.75" customHeight="1" x14ac:dyDescent="0.2">
      <c r="A392" s="234"/>
      <c r="B392" s="147" t="s">
        <v>335</v>
      </c>
      <c r="C392" s="206" t="s">
        <v>783</v>
      </c>
      <c r="D392" s="206"/>
      <c r="E392" s="84"/>
      <c r="F392" s="84"/>
      <c r="G392" s="84"/>
      <c r="H392" s="70"/>
      <c r="I392" s="70"/>
      <c r="J392" s="70" t="s">
        <v>593</v>
      </c>
      <c r="K392" s="9"/>
      <c r="L392" s="225"/>
      <c r="M392" s="56"/>
      <c r="N392" s="56"/>
    </row>
    <row r="393" spans="1:14" ht="45.75" customHeight="1" x14ac:dyDescent="0.2">
      <c r="A393" s="234"/>
      <c r="B393" s="147" t="s">
        <v>336</v>
      </c>
      <c r="C393" s="206" t="s">
        <v>310</v>
      </c>
      <c r="D393" s="206"/>
      <c r="E393" s="84"/>
      <c r="F393" s="84"/>
      <c r="G393" s="84"/>
      <c r="H393" s="70"/>
      <c r="I393" s="70"/>
      <c r="J393" s="70" t="s">
        <v>593</v>
      </c>
      <c r="K393" s="9"/>
      <c r="L393" s="225"/>
      <c r="M393" s="56"/>
      <c r="N393" s="56"/>
    </row>
    <row r="394" spans="1:14" ht="45.75" customHeight="1" x14ac:dyDescent="0.2">
      <c r="A394" s="234"/>
      <c r="B394" s="147" t="s">
        <v>337</v>
      </c>
      <c r="C394" s="264" t="s">
        <v>784</v>
      </c>
      <c r="D394" s="264"/>
      <c r="E394" s="144"/>
      <c r="F394" s="144"/>
      <c r="G394" s="144"/>
      <c r="H394" s="70"/>
      <c r="I394" s="70" t="s">
        <v>593</v>
      </c>
      <c r="J394" s="70"/>
      <c r="K394" s="9" t="e">
        <f>'Test di conformità_AdG'!T101</f>
        <v>#DIV/0!</v>
      </c>
      <c r="L394" s="225"/>
      <c r="M394" s="56"/>
      <c r="N394" s="56"/>
    </row>
    <row r="395" spans="1:14" ht="45.75" customHeight="1" x14ac:dyDescent="0.2">
      <c r="A395" s="234"/>
      <c r="B395" s="147" t="s">
        <v>338</v>
      </c>
      <c r="C395" s="264" t="s">
        <v>785</v>
      </c>
      <c r="D395" s="264"/>
      <c r="E395" s="144"/>
      <c r="F395" s="144"/>
      <c r="G395" s="144"/>
      <c r="H395" s="70"/>
      <c r="I395" s="70"/>
      <c r="J395" s="70" t="s">
        <v>593</v>
      </c>
      <c r="K395" s="9"/>
      <c r="L395" s="225"/>
      <c r="M395" s="56"/>
      <c r="N395" s="56"/>
    </row>
    <row r="396" spans="1:14" ht="78" customHeight="1" x14ac:dyDescent="0.2">
      <c r="A396" s="234"/>
      <c r="B396" s="147" t="s">
        <v>339</v>
      </c>
      <c r="C396" s="264" t="s">
        <v>786</v>
      </c>
      <c r="D396" s="264"/>
      <c r="E396" s="144"/>
      <c r="F396" s="144"/>
      <c r="G396" s="144"/>
      <c r="H396" s="70"/>
      <c r="I396" s="70"/>
      <c r="J396" s="70" t="s">
        <v>593</v>
      </c>
      <c r="K396" s="9"/>
      <c r="L396" s="225"/>
      <c r="M396" s="56"/>
      <c r="N396" s="56"/>
    </row>
    <row r="397" spans="1:14" ht="60.75" customHeight="1" x14ac:dyDescent="0.2">
      <c r="A397" s="234"/>
      <c r="B397" s="147" t="s">
        <v>340</v>
      </c>
      <c r="C397" s="264" t="s">
        <v>311</v>
      </c>
      <c r="D397" s="264"/>
      <c r="E397" s="144"/>
      <c r="F397" s="144"/>
      <c r="G397" s="144"/>
      <c r="H397" s="70"/>
      <c r="I397" s="70"/>
      <c r="J397" s="70" t="s">
        <v>593</v>
      </c>
      <c r="K397" s="9"/>
      <c r="L397" s="225"/>
      <c r="M397" s="56"/>
      <c r="N397" s="56"/>
    </row>
    <row r="398" spans="1:14" ht="15.75" thickBot="1" x14ac:dyDescent="0.25">
      <c r="A398" s="235"/>
      <c r="B398" s="72"/>
      <c r="C398" s="212"/>
      <c r="D398" s="212"/>
      <c r="E398" s="73"/>
      <c r="F398" s="73"/>
      <c r="G398" s="73"/>
      <c r="H398" s="73"/>
      <c r="I398" s="73"/>
      <c r="J398" s="73"/>
      <c r="K398" s="10"/>
      <c r="L398" s="226"/>
      <c r="M398" s="56"/>
      <c r="N398" s="56"/>
    </row>
    <row r="399" spans="1:14" ht="12.75" customHeight="1" thickBot="1" x14ac:dyDescent="0.25">
      <c r="A399" s="74"/>
      <c r="B399" s="75"/>
      <c r="C399" s="76"/>
      <c r="D399" s="76"/>
      <c r="E399" s="76"/>
      <c r="F399" s="76"/>
      <c r="G399" s="76"/>
      <c r="H399" s="77"/>
      <c r="I399" s="77"/>
      <c r="J399" s="77"/>
      <c r="K399" s="77"/>
      <c r="M399" s="56"/>
      <c r="N399" s="56"/>
    </row>
    <row r="400" spans="1:14" ht="117" customHeight="1" thickBot="1" x14ac:dyDescent="0.25">
      <c r="A400" s="93" t="s">
        <v>461</v>
      </c>
      <c r="B400" s="143" t="s">
        <v>31</v>
      </c>
      <c r="C400" s="255" t="s">
        <v>94</v>
      </c>
      <c r="D400" s="256"/>
      <c r="E400" s="256"/>
      <c r="F400" s="256"/>
      <c r="G400" s="256"/>
      <c r="H400" s="256"/>
      <c r="I400" s="256"/>
      <c r="J400" s="257"/>
      <c r="K400" s="95" t="s">
        <v>119</v>
      </c>
      <c r="L400" s="165" t="e">
        <f>AVERAGEIF(L403:L480,"&gt;0",L403:L480)</f>
        <v>#DIV/0!</v>
      </c>
      <c r="M400" s="3"/>
    </row>
    <row r="401" spans="1:14" ht="93" customHeight="1" thickBot="1" x14ac:dyDescent="0.25">
      <c r="A401" s="233" t="s">
        <v>480</v>
      </c>
      <c r="B401" s="263" t="s">
        <v>95</v>
      </c>
      <c r="C401" s="236" t="s">
        <v>96</v>
      </c>
      <c r="D401" s="237"/>
      <c r="E401" s="210" t="s">
        <v>616</v>
      </c>
      <c r="F401" s="210" t="s">
        <v>46</v>
      </c>
      <c r="G401" s="210" t="s">
        <v>617</v>
      </c>
      <c r="H401" s="196" t="s">
        <v>618</v>
      </c>
      <c r="I401" s="204" t="s">
        <v>44</v>
      </c>
      <c r="J401" s="205"/>
      <c r="K401" s="196" t="s">
        <v>47</v>
      </c>
      <c r="L401" s="213" t="s">
        <v>482</v>
      </c>
      <c r="M401" s="56"/>
      <c r="N401" s="56"/>
    </row>
    <row r="402" spans="1:14" ht="53.25" customHeight="1" thickBot="1" x14ac:dyDescent="0.25">
      <c r="A402" s="234"/>
      <c r="B402" s="242"/>
      <c r="C402" s="238"/>
      <c r="D402" s="239"/>
      <c r="E402" s="211"/>
      <c r="F402" s="211"/>
      <c r="G402" s="211"/>
      <c r="H402" s="197"/>
      <c r="I402" s="65" t="s">
        <v>45</v>
      </c>
      <c r="J402" s="66" t="s">
        <v>46</v>
      </c>
      <c r="K402" s="197"/>
      <c r="L402" s="214"/>
      <c r="M402" s="56"/>
      <c r="N402" s="56"/>
    </row>
    <row r="403" spans="1:14" ht="48.75" customHeight="1" x14ac:dyDescent="0.2">
      <c r="A403" s="234"/>
      <c r="B403" s="67" t="s">
        <v>376</v>
      </c>
      <c r="C403" s="200" t="s">
        <v>345</v>
      </c>
      <c r="D403" s="201"/>
      <c r="E403" s="104"/>
      <c r="F403" s="104"/>
      <c r="G403" s="104"/>
      <c r="H403" s="68"/>
      <c r="I403" s="68"/>
      <c r="J403" s="68" t="s">
        <v>593</v>
      </c>
      <c r="K403" s="8"/>
      <c r="L403" s="224" t="e">
        <f>AVERAGEIF(K403:K423,"&gt;0",K403:K423)</f>
        <v>#DIV/0!</v>
      </c>
      <c r="M403" s="56"/>
      <c r="N403" s="56"/>
    </row>
    <row r="404" spans="1:14" ht="23.25" customHeight="1" x14ac:dyDescent="0.2">
      <c r="A404" s="234"/>
      <c r="B404" s="117" t="s">
        <v>377</v>
      </c>
      <c r="C404" s="200" t="s">
        <v>840</v>
      </c>
      <c r="D404" s="201"/>
      <c r="E404" s="104"/>
      <c r="F404" s="104"/>
      <c r="G404" s="104"/>
      <c r="H404" s="68"/>
      <c r="I404" s="68"/>
      <c r="J404" s="68" t="s">
        <v>593</v>
      </c>
      <c r="K404" s="9"/>
      <c r="L404" s="225"/>
      <c r="M404" s="56"/>
      <c r="N404" s="56"/>
    </row>
    <row r="405" spans="1:14" ht="35.25" customHeight="1" x14ac:dyDescent="0.2">
      <c r="A405" s="234"/>
      <c r="B405" s="117" t="s">
        <v>378</v>
      </c>
      <c r="C405" s="200" t="s">
        <v>788</v>
      </c>
      <c r="D405" s="201"/>
      <c r="E405" s="104"/>
      <c r="F405" s="104"/>
      <c r="G405" s="104"/>
      <c r="H405" s="68"/>
      <c r="I405" s="68"/>
      <c r="J405" s="68" t="s">
        <v>593</v>
      </c>
      <c r="K405" s="9"/>
      <c r="L405" s="225"/>
      <c r="M405" s="56"/>
      <c r="N405" s="56"/>
    </row>
    <row r="406" spans="1:14" ht="51" customHeight="1" x14ac:dyDescent="0.2">
      <c r="A406" s="234"/>
      <c r="B406" s="117" t="s">
        <v>379</v>
      </c>
      <c r="C406" s="200" t="s">
        <v>789</v>
      </c>
      <c r="D406" s="201"/>
      <c r="E406" s="104"/>
      <c r="F406" s="104"/>
      <c r="G406" s="104"/>
      <c r="H406" s="68"/>
      <c r="I406" s="68"/>
      <c r="J406" s="68" t="s">
        <v>593</v>
      </c>
      <c r="K406" s="9"/>
      <c r="L406" s="225"/>
      <c r="M406" s="56"/>
      <c r="N406" s="56"/>
    </row>
    <row r="407" spans="1:14" ht="21" customHeight="1" x14ac:dyDescent="0.2">
      <c r="A407" s="234"/>
      <c r="B407" s="117" t="s">
        <v>380</v>
      </c>
      <c r="C407" s="200" t="s">
        <v>346</v>
      </c>
      <c r="D407" s="201"/>
      <c r="E407" s="104"/>
      <c r="F407" s="104"/>
      <c r="G407" s="104"/>
      <c r="H407" s="68"/>
      <c r="I407" s="68"/>
      <c r="J407" s="68" t="s">
        <v>593</v>
      </c>
      <c r="K407" s="9"/>
      <c r="L407" s="225"/>
      <c r="M407" s="56"/>
      <c r="N407" s="56"/>
    </row>
    <row r="408" spans="1:14" ht="25.5" customHeight="1" x14ac:dyDescent="0.2">
      <c r="A408" s="234"/>
      <c r="B408" s="117" t="s">
        <v>381</v>
      </c>
      <c r="C408" s="200" t="s">
        <v>790</v>
      </c>
      <c r="D408" s="201"/>
      <c r="E408" s="104"/>
      <c r="F408" s="104"/>
      <c r="G408" s="104"/>
      <c r="H408" s="68"/>
      <c r="I408" s="68"/>
      <c r="J408" s="68" t="s">
        <v>593</v>
      </c>
      <c r="K408" s="9"/>
      <c r="L408" s="225"/>
      <c r="M408" s="56"/>
      <c r="N408" s="56"/>
    </row>
    <row r="409" spans="1:14" ht="46.5" customHeight="1" x14ac:dyDescent="0.2">
      <c r="A409" s="234"/>
      <c r="B409" s="117" t="s">
        <v>382</v>
      </c>
      <c r="C409" s="207" t="s">
        <v>827</v>
      </c>
      <c r="D409" s="207"/>
      <c r="E409" s="70"/>
      <c r="F409" s="70"/>
      <c r="G409" s="70"/>
      <c r="H409" s="70"/>
      <c r="I409" s="70"/>
      <c r="J409" s="70" t="s">
        <v>593</v>
      </c>
      <c r="K409" s="9"/>
      <c r="L409" s="225"/>
      <c r="M409" s="56"/>
      <c r="N409" s="56"/>
    </row>
    <row r="410" spans="1:14" ht="46.5" customHeight="1" x14ac:dyDescent="0.2">
      <c r="A410" s="234"/>
      <c r="B410" s="117" t="s">
        <v>383</v>
      </c>
      <c r="C410" s="207" t="s">
        <v>791</v>
      </c>
      <c r="D410" s="207"/>
      <c r="E410" s="70"/>
      <c r="F410" s="70"/>
      <c r="G410" s="70"/>
      <c r="H410" s="70"/>
      <c r="I410" s="70"/>
      <c r="J410" s="70" t="s">
        <v>593</v>
      </c>
      <c r="K410" s="9"/>
      <c r="L410" s="225"/>
      <c r="M410" s="56"/>
      <c r="N410" s="56"/>
    </row>
    <row r="411" spans="1:14" ht="34.5" customHeight="1" x14ac:dyDescent="0.2">
      <c r="A411" s="234"/>
      <c r="B411" s="117" t="s">
        <v>384</v>
      </c>
      <c r="C411" s="200" t="s">
        <v>347</v>
      </c>
      <c r="D411" s="201"/>
      <c r="E411" s="80"/>
      <c r="F411" s="80"/>
      <c r="G411" s="80"/>
      <c r="H411" s="70"/>
      <c r="I411" s="70"/>
      <c r="J411" s="70" t="s">
        <v>593</v>
      </c>
      <c r="K411" s="9"/>
      <c r="L411" s="225"/>
      <c r="M411" s="56"/>
      <c r="N411" s="56"/>
    </row>
    <row r="412" spans="1:14" ht="39.75" customHeight="1" x14ac:dyDescent="0.2">
      <c r="A412" s="234"/>
      <c r="B412" s="117" t="s">
        <v>385</v>
      </c>
      <c r="C412" s="200" t="s">
        <v>348</v>
      </c>
      <c r="D412" s="201"/>
      <c r="E412" s="80"/>
      <c r="F412" s="80"/>
      <c r="G412" s="80"/>
      <c r="H412" s="70"/>
      <c r="I412" s="70"/>
      <c r="J412" s="70" t="s">
        <v>593</v>
      </c>
      <c r="K412" s="9"/>
      <c r="L412" s="225"/>
      <c r="M412" s="56"/>
      <c r="N412" s="56"/>
    </row>
    <row r="413" spans="1:14" ht="61.5" customHeight="1" x14ac:dyDescent="0.2">
      <c r="A413" s="234"/>
      <c r="B413" s="117" t="s">
        <v>386</v>
      </c>
      <c r="C413" s="200" t="s">
        <v>792</v>
      </c>
      <c r="D413" s="201"/>
      <c r="E413" s="80"/>
      <c r="F413" s="80"/>
      <c r="G413" s="80"/>
      <c r="H413" s="70"/>
      <c r="I413" s="70"/>
      <c r="J413" s="70" t="s">
        <v>593</v>
      </c>
      <c r="K413" s="9"/>
      <c r="L413" s="225"/>
      <c r="M413" s="56"/>
      <c r="N413" s="56"/>
    </row>
    <row r="414" spans="1:14" ht="15" customHeight="1" x14ac:dyDescent="0.2">
      <c r="A414" s="234"/>
      <c r="B414" s="117" t="s">
        <v>387</v>
      </c>
      <c r="C414" s="206" t="s">
        <v>817</v>
      </c>
      <c r="D414" s="206"/>
      <c r="E414" s="84"/>
      <c r="F414" s="84"/>
      <c r="G414" s="84"/>
      <c r="H414" s="70"/>
      <c r="I414" s="70"/>
      <c r="J414" s="70" t="s">
        <v>593</v>
      </c>
      <c r="K414" s="9"/>
      <c r="L414" s="225"/>
      <c r="M414" s="56"/>
      <c r="N414" s="56"/>
    </row>
    <row r="415" spans="1:14" ht="48" customHeight="1" x14ac:dyDescent="0.2">
      <c r="A415" s="234"/>
      <c r="B415" s="117" t="s">
        <v>388</v>
      </c>
      <c r="C415" s="207" t="s">
        <v>818</v>
      </c>
      <c r="D415" s="207"/>
      <c r="E415" s="70"/>
      <c r="F415" s="70"/>
      <c r="G415" s="70"/>
      <c r="H415" s="70"/>
      <c r="I415" s="70"/>
      <c r="J415" s="70" t="s">
        <v>593</v>
      </c>
      <c r="K415" s="9"/>
      <c r="L415" s="225"/>
      <c r="M415" s="56"/>
      <c r="N415" s="56"/>
    </row>
    <row r="416" spans="1:14" ht="30.75" customHeight="1" x14ac:dyDescent="0.2">
      <c r="A416" s="234"/>
      <c r="B416" s="117" t="s">
        <v>389</v>
      </c>
      <c r="C416" s="207" t="s">
        <v>819</v>
      </c>
      <c r="D416" s="207"/>
      <c r="E416" s="70"/>
      <c r="F416" s="70"/>
      <c r="G416" s="70"/>
      <c r="H416" s="70"/>
      <c r="I416" s="70"/>
      <c r="J416" s="70" t="s">
        <v>593</v>
      </c>
      <c r="K416" s="9"/>
      <c r="L416" s="225"/>
      <c r="M416" s="56"/>
      <c r="N416" s="56"/>
    </row>
    <row r="417" spans="1:14" ht="38.25" customHeight="1" x14ac:dyDescent="0.2">
      <c r="A417" s="234"/>
      <c r="B417" s="117" t="s">
        <v>390</v>
      </c>
      <c r="C417" s="207" t="s">
        <v>820</v>
      </c>
      <c r="D417" s="207"/>
      <c r="E417" s="70"/>
      <c r="F417" s="70"/>
      <c r="G417" s="70"/>
      <c r="H417" s="70"/>
      <c r="I417" s="70"/>
      <c r="J417" s="70" t="s">
        <v>593</v>
      </c>
      <c r="K417" s="9"/>
      <c r="L417" s="225"/>
      <c r="M417" s="56"/>
      <c r="N417" s="56"/>
    </row>
    <row r="418" spans="1:14" ht="30.75" customHeight="1" x14ac:dyDescent="0.2">
      <c r="A418" s="234"/>
      <c r="B418" s="117" t="s">
        <v>391</v>
      </c>
      <c r="C418" s="207" t="s">
        <v>342</v>
      </c>
      <c r="D418" s="207"/>
      <c r="E418" s="70"/>
      <c r="F418" s="70"/>
      <c r="G418" s="70"/>
      <c r="H418" s="70"/>
      <c r="I418" s="70"/>
      <c r="J418" s="70" t="s">
        <v>593</v>
      </c>
      <c r="K418" s="9"/>
      <c r="L418" s="225"/>
      <c r="M418" s="56"/>
      <c r="N418" s="56"/>
    </row>
    <row r="419" spans="1:14" ht="27" customHeight="1" x14ac:dyDescent="0.2">
      <c r="A419" s="234"/>
      <c r="B419" s="117" t="s">
        <v>392</v>
      </c>
      <c r="C419" s="206" t="s">
        <v>343</v>
      </c>
      <c r="D419" s="206"/>
      <c r="E419" s="84"/>
      <c r="F419" s="84"/>
      <c r="G419" s="84"/>
      <c r="H419" s="70"/>
      <c r="I419" s="70"/>
      <c r="J419" s="70" t="s">
        <v>593</v>
      </c>
      <c r="K419" s="9"/>
      <c r="L419" s="225"/>
      <c r="M419" s="56"/>
      <c r="N419" s="56"/>
    </row>
    <row r="420" spans="1:14" ht="30.75" customHeight="1" x14ac:dyDescent="0.2">
      <c r="A420" s="234"/>
      <c r="B420" s="117" t="s">
        <v>393</v>
      </c>
      <c r="C420" s="198" t="s">
        <v>349</v>
      </c>
      <c r="D420" s="199"/>
      <c r="E420" s="97"/>
      <c r="F420" s="97"/>
      <c r="G420" s="97"/>
      <c r="H420" s="70"/>
      <c r="I420" s="70"/>
      <c r="J420" s="70" t="s">
        <v>593</v>
      </c>
      <c r="K420" s="9"/>
      <c r="L420" s="225"/>
      <c r="M420" s="56"/>
      <c r="N420" s="56"/>
    </row>
    <row r="421" spans="1:14" ht="15" customHeight="1" x14ac:dyDescent="0.2">
      <c r="A421" s="234"/>
      <c r="B421" s="117" t="s">
        <v>394</v>
      </c>
      <c r="C421" s="206" t="s">
        <v>344</v>
      </c>
      <c r="D421" s="206"/>
      <c r="E421" s="84"/>
      <c r="F421" s="84"/>
      <c r="G421" s="84"/>
      <c r="H421" s="70"/>
      <c r="I421" s="70"/>
      <c r="J421" s="70" t="s">
        <v>593</v>
      </c>
      <c r="K421" s="9"/>
      <c r="L421" s="225"/>
      <c r="M421" s="56"/>
      <c r="N421" s="56"/>
    </row>
    <row r="422" spans="1:14" ht="36.75" customHeight="1" x14ac:dyDescent="0.2">
      <c r="A422" s="234"/>
      <c r="B422" s="69" t="s">
        <v>787</v>
      </c>
      <c r="C422" s="228" t="s">
        <v>528</v>
      </c>
      <c r="D422" s="228"/>
      <c r="E422" s="84"/>
      <c r="F422" s="84"/>
      <c r="G422" s="84"/>
      <c r="H422" s="70"/>
      <c r="I422" s="70"/>
      <c r="J422" s="70" t="s">
        <v>593</v>
      </c>
      <c r="K422" s="9"/>
      <c r="L422" s="225"/>
      <c r="M422" s="56"/>
      <c r="N422" s="56"/>
    </row>
    <row r="423" spans="1:14" ht="15.75" thickBot="1" x14ac:dyDescent="0.25">
      <c r="A423" s="235"/>
      <c r="B423" s="141"/>
      <c r="C423" s="227"/>
      <c r="D423" s="227"/>
      <c r="E423" s="86"/>
      <c r="F423" s="86"/>
      <c r="G423" s="86"/>
      <c r="H423" s="86"/>
      <c r="I423" s="86"/>
      <c r="J423" s="86"/>
      <c r="K423" s="10"/>
      <c r="L423" s="226"/>
      <c r="M423" s="56"/>
      <c r="N423" s="56"/>
    </row>
    <row r="424" spans="1:14" ht="12.75" customHeight="1" thickBot="1" x14ac:dyDescent="0.25">
      <c r="A424" s="74"/>
      <c r="B424" s="75"/>
      <c r="C424" s="76"/>
      <c r="D424" s="76"/>
      <c r="E424" s="77"/>
      <c r="F424" s="77"/>
      <c r="G424" s="77"/>
      <c r="H424" s="77"/>
      <c r="I424" s="77"/>
      <c r="J424" s="77"/>
      <c r="K424" s="77"/>
      <c r="M424" s="56"/>
      <c r="N424" s="56"/>
    </row>
    <row r="425" spans="1:14" ht="95.25" customHeight="1" thickBot="1" x14ac:dyDescent="0.25">
      <c r="A425" s="233" t="s">
        <v>480</v>
      </c>
      <c r="B425" s="241" t="s">
        <v>97</v>
      </c>
      <c r="C425" s="236" t="s">
        <v>460</v>
      </c>
      <c r="D425" s="237"/>
      <c r="E425" s="210" t="s">
        <v>616</v>
      </c>
      <c r="F425" s="210" t="s">
        <v>46</v>
      </c>
      <c r="G425" s="210" t="s">
        <v>617</v>
      </c>
      <c r="H425" s="196" t="s">
        <v>618</v>
      </c>
      <c r="I425" s="204" t="s">
        <v>44</v>
      </c>
      <c r="J425" s="205"/>
      <c r="K425" s="196" t="s">
        <v>47</v>
      </c>
      <c r="L425" s="213" t="s">
        <v>482</v>
      </c>
      <c r="M425" s="56"/>
      <c r="N425" s="56"/>
    </row>
    <row r="426" spans="1:14" ht="15.75" thickBot="1" x14ac:dyDescent="0.25">
      <c r="A426" s="234"/>
      <c r="B426" s="242"/>
      <c r="C426" s="238"/>
      <c r="D426" s="239"/>
      <c r="E426" s="211"/>
      <c r="F426" s="211"/>
      <c r="G426" s="211"/>
      <c r="H426" s="197"/>
      <c r="I426" s="65" t="s">
        <v>45</v>
      </c>
      <c r="J426" s="66" t="s">
        <v>46</v>
      </c>
      <c r="K426" s="197"/>
      <c r="L426" s="214"/>
      <c r="M426" s="56"/>
      <c r="N426" s="56"/>
    </row>
    <row r="427" spans="1:14" ht="15" customHeight="1" x14ac:dyDescent="0.2">
      <c r="A427" s="234"/>
      <c r="B427" s="67" t="s">
        <v>357</v>
      </c>
      <c r="C427" s="208" t="s">
        <v>350</v>
      </c>
      <c r="D427" s="208"/>
      <c r="E427" s="78"/>
      <c r="F427" s="78"/>
      <c r="G427" s="78"/>
      <c r="H427" s="78"/>
      <c r="I427" s="78"/>
      <c r="J427" s="78" t="s">
        <v>593</v>
      </c>
      <c r="K427" s="8"/>
      <c r="L427" s="224" t="e">
        <f>AVERAGEIF(K427:K438,"&gt;0",K427:K438)</f>
        <v>#DIV/0!</v>
      </c>
      <c r="M427" s="56"/>
      <c r="N427" s="56"/>
    </row>
    <row r="428" spans="1:14" ht="35.25" customHeight="1" x14ac:dyDescent="0.2">
      <c r="A428" s="234"/>
      <c r="B428" s="69" t="s">
        <v>358</v>
      </c>
      <c r="C428" s="207" t="s">
        <v>873</v>
      </c>
      <c r="D428" s="207"/>
      <c r="E428" s="70"/>
      <c r="F428" s="70"/>
      <c r="G428" s="70"/>
      <c r="H428" s="70"/>
      <c r="I428" s="70"/>
      <c r="J428" s="70" t="s">
        <v>593</v>
      </c>
      <c r="K428" s="9"/>
      <c r="L428" s="225"/>
      <c r="M428" s="56"/>
      <c r="N428" s="56"/>
    </row>
    <row r="429" spans="1:14" ht="15" x14ac:dyDescent="0.2">
      <c r="A429" s="234"/>
      <c r="B429" s="69" t="s">
        <v>359</v>
      </c>
      <c r="C429" s="230" t="s">
        <v>821</v>
      </c>
      <c r="D429" s="218"/>
      <c r="E429" s="80"/>
      <c r="F429" s="80"/>
      <c r="G429" s="80"/>
      <c r="H429" s="79"/>
      <c r="I429" s="79"/>
      <c r="J429" s="70" t="s">
        <v>593</v>
      </c>
      <c r="K429" s="9"/>
      <c r="L429" s="225"/>
      <c r="M429" s="56"/>
      <c r="N429" s="56"/>
    </row>
    <row r="430" spans="1:14" ht="15" x14ac:dyDescent="0.2">
      <c r="A430" s="234"/>
      <c r="B430" s="69" t="s">
        <v>360</v>
      </c>
      <c r="C430" s="207" t="s">
        <v>351</v>
      </c>
      <c r="D430" s="207"/>
      <c r="E430" s="70"/>
      <c r="F430" s="70"/>
      <c r="G430" s="70"/>
      <c r="H430" s="79"/>
      <c r="I430" s="79"/>
      <c r="J430" s="70" t="s">
        <v>593</v>
      </c>
      <c r="K430" s="9"/>
      <c r="L430" s="225"/>
      <c r="M430" s="56"/>
      <c r="N430" s="56"/>
    </row>
    <row r="431" spans="1:14" ht="14.25" customHeight="1" x14ac:dyDescent="0.2">
      <c r="A431" s="234"/>
      <c r="B431" s="91" t="s">
        <v>361</v>
      </c>
      <c r="C431" s="216" t="s">
        <v>352</v>
      </c>
      <c r="D431" s="207"/>
      <c r="E431" s="70"/>
      <c r="F431" s="70"/>
      <c r="G431" s="70"/>
      <c r="H431" s="79"/>
      <c r="I431" s="79"/>
      <c r="J431" s="70" t="s">
        <v>593</v>
      </c>
      <c r="K431" s="9"/>
      <c r="L431" s="225"/>
      <c r="M431" s="56"/>
      <c r="N431" s="56"/>
    </row>
    <row r="432" spans="1:14" ht="14.25" customHeight="1" x14ac:dyDescent="0.2">
      <c r="A432" s="234"/>
      <c r="B432" s="91" t="s">
        <v>362</v>
      </c>
      <c r="C432" s="216" t="s">
        <v>353</v>
      </c>
      <c r="D432" s="207"/>
      <c r="E432" s="70"/>
      <c r="F432" s="70"/>
      <c r="G432" s="70"/>
      <c r="H432" s="79"/>
      <c r="I432" s="79"/>
      <c r="J432" s="70" t="s">
        <v>593</v>
      </c>
      <c r="K432" s="9"/>
      <c r="L432" s="225"/>
      <c r="M432" s="56"/>
      <c r="N432" s="56"/>
    </row>
    <row r="433" spans="1:14" x14ac:dyDescent="0.2">
      <c r="A433" s="234"/>
      <c r="B433" s="91" t="s">
        <v>363</v>
      </c>
      <c r="C433" s="216" t="s">
        <v>354</v>
      </c>
      <c r="D433" s="207"/>
      <c r="E433" s="70"/>
      <c r="F433" s="70"/>
      <c r="G433" s="70"/>
      <c r="H433" s="79"/>
      <c r="I433" s="79"/>
      <c r="J433" s="70" t="s">
        <v>593</v>
      </c>
      <c r="K433" s="9"/>
      <c r="L433" s="225"/>
      <c r="M433" s="56"/>
      <c r="N433" s="56"/>
    </row>
    <row r="434" spans="1:14" x14ac:dyDescent="0.2">
      <c r="A434" s="234"/>
      <c r="B434" s="91" t="s">
        <v>364</v>
      </c>
      <c r="C434" s="216" t="s">
        <v>355</v>
      </c>
      <c r="D434" s="207"/>
      <c r="E434" s="70"/>
      <c r="F434" s="70"/>
      <c r="G434" s="70"/>
      <c r="H434" s="79"/>
      <c r="I434" s="79"/>
      <c r="J434" s="70" t="s">
        <v>593</v>
      </c>
      <c r="K434" s="9"/>
      <c r="L434" s="225"/>
      <c r="M434" s="56"/>
      <c r="N434" s="56"/>
    </row>
    <row r="435" spans="1:14" ht="49.5" customHeight="1" x14ac:dyDescent="0.2">
      <c r="A435" s="234"/>
      <c r="B435" s="69" t="s">
        <v>365</v>
      </c>
      <c r="C435" s="207" t="s">
        <v>356</v>
      </c>
      <c r="D435" s="207"/>
      <c r="E435" s="70"/>
      <c r="F435" s="70"/>
      <c r="G435" s="70"/>
      <c r="H435" s="79"/>
      <c r="I435" s="79"/>
      <c r="J435" s="70" t="s">
        <v>593</v>
      </c>
      <c r="K435" s="9"/>
      <c r="L435" s="225"/>
      <c r="M435" s="56"/>
      <c r="N435" s="56"/>
    </row>
    <row r="436" spans="1:14" ht="15" customHeight="1" x14ac:dyDescent="0.2">
      <c r="A436" s="234"/>
      <c r="B436" s="69" t="s">
        <v>366</v>
      </c>
      <c r="C436" s="207" t="s">
        <v>793</v>
      </c>
      <c r="D436" s="207"/>
      <c r="E436" s="70"/>
      <c r="F436" s="70"/>
      <c r="G436" s="70"/>
      <c r="H436" s="79"/>
      <c r="I436" s="79"/>
      <c r="J436" s="70" t="s">
        <v>593</v>
      </c>
      <c r="K436" s="9"/>
      <c r="L436" s="225"/>
      <c r="M436" s="56"/>
      <c r="N436" s="56"/>
    </row>
    <row r="437" spans="1:14" ht="15" customHeight="1" x14ac:dyDescent="0.2">
      <c r="A437" s="234"/>
      <c r="B437" s="69" t="s">
        <v>395</v>
      </c>
      <c r="C437" s="207" t="s">
        <v>800</v>
      </c>
      <c r="D437" s="207"/>
      <c r="E437" s="70"/>
      <c r="F437" s="70"/>
      <c r="G437" s="70"/>
      <c r="H437" s="79"/>
      <c r="I437" s="79"/>
      <c r="J437" s="70" t="s">
        <v>593</v>
      </c>
      <c r="K437" s="9"/>
      <c r="L437" s="225"/>
      <c r="M437" s="56"/>
      <c r="N437" s="56"/>
    </row>
    <row r="438" spans="1:14" ht="15.75" thickBot="1" x14ac:dyDescent="0.25">
      <c r="A438" s="235"/>
      <c r="B438" s="72"/>
      <c r="C438" s="265"/>
      <c r="D438" s="266"/>
      <c r="E438" s="89"/>
      <c r="F438" s="89"/>
      <c r="G438" s="89"/>
      <c r="H438" s="87"/>
      <c r="I438" s="87"/>
      <c r="J438" s="87"/>
      <c r="K438" s="10"/>
      <c r="L438" s="226"/>
      <c r="M438" s="56"/>
      <c r="N438" s="56"/>
    </row>
    <row r="439" spans="1:14" ht="12.75" customHeight="1" thickBot="1" x14ac:dyDescent="0.25">
      <c r="A439" s="74"/>
      <c r="B439" s="75"/>
      <c r="C439" s="76"/>
      <c r="D439" s="76"/>
      <c r="E439" s="77"/>
      <c r="F439" s="77"/>
      <c r="G439" s="77"/>
      <c r="H439" s="77"/>
      <c r="I439" s="77"/>
      <c r="J439" s="77"/>
      <c r="K439" s="77"/>
      <c r="M439" s="56"/>
      <c r="N439" s="56"/>
    </row>
    <row r="440" spans="1:14" ht="79.5" customHeight="1" thickBot="1" x14ac:dyDescent="0.25">
      <c r="A440" s="233" t="s">
        <v>480</v>
      </c>
      <c r="B440" s="241" t="s">
        <v>98</v>
      </c>
      <c r="C440" s="236" t="s">
        <v>99</v>
      </c>
      <c r="D440" s="237"/>
      <c r="E440" s="210" t="s">
        <v>616</v>
      </c>
      <c r="F440" s="210" t="s">
        <v>46</v>
      </c>
      <c r="G440" s="210" t="s">
        <v>617</v>
      </c>
      <c r="H440" s="196" t="s">
        <v>618</v>
      </c>
      <c r="I440" s="204" t="s">
        <v>44</v>
      </c>
      <c r="J440" s="205"/>
      <c r="K440" s="196" t="s">
        <v>47</v>
      </c>
      <c r="L440" s="213" t="s">
        <v>482</v>
      </c>
      <c r="M440" s="56"/>
      <c r="N440" s="56"/>
    </row>
    <row r="441" spans="1:14" ht="30.75" customHeight="1" thickBot="1" x14ac:dyDescent="0.25">
      <c r="A441" s="234"/>
      <c r="B441" s="242"/>
      <c r="C441" s="238"/>
      <c r="D441" s="239"/>
      <c r="E441" s="211"/>
      <c r="F441" s="211"/>
      <c r="G441" s="211"/>
      <c r="H441" s="197"/>
      <c r="I441" s="65" t="s">
        <v>45</v>
      </c>
      <c r="J441" s="66" t="s">
        <v>46</v>
      </c>
      <c r="K441" s="197"/>
      <c r="L441" s="214"/>
      <c r="M441" s="56"/>
      <c r="N441" s="56"/>
    </row>
    <row r="442" spans="1:14" ht="33.75" customHeight="1" x14ac:dyDescent="0.2">
      <c r="A442" s="234"/>
      <c r="B442" s="67" t="s">
        <v>396</v>
      </c>
      <c r="C442" s="291" t="s">
        <v>794</v>
      </c>
      <c r="D442" s="291"/>
      <c r="E442" s="148"/>
      <c r="F442" s="148"/>
      <c r="G442" s="148"/>
      <c r="H442" s="78"/>
      <c r="I442" s="78"/>
      <c r="J442" s="78" t="s">
        <v>593</v>
      </c>
      <c r="K442" s="8"/>
      <c r="L442" s="224" t="e">
        <f>AVERAGEIF(K442:K449,"&gt;0",K442:K449)</f>
        <v>#DIV/0!</v>
      </c>
      <c r="M442" s="56"/>
      <c r="N442" s="56"/>
    </row>
    <row r="443" spans="1:14" ht="33" customHeight="1" x14ac:dyDescent="0.2">
      <c r="A443" s="234"/>
      <c r="B443" s="69" t="s">
        <v>397</v>
      </c>
      <c r="C443" s="249" t="s">
        <v>527</v>
      </c>
      <c r="D443" s="250"/>
      <c r="E443" s="97"/>
      <c r="F443" s="97"/>
      <c r="G443" s="97"/>
      <c r="H443" s="70"/>
      <c r="I443" s="70"/>
      <c r="J443" s="70" t="s">
        <v>593</v>
      </c>
      <c r="K443" s="9"/>
      <c r="L443" s="225"/>
      <c r="M443" s="56"/>
      <c r="N443" s="56"/>
    </row>
    <row r="444" spans="1:14" ht="34.5" customHeight="1" x14ac:dyDescent="0.2">
      <c r="A444" s="234"/>
      <c r="B444" s="69" t="s">
        <v>398</v>
      </c>
      <c r="C444" s="228" t="s">
        <v>371</v>
      </c>
      <c r="D444" s="228"/>
      <c r="E444" s="84"/>
      <c r="F444" s="84"/>
      <c r="G444" s="84"/>
      <c r="H444" s="79"/>
      <c r="I444" s="79"/>
      <c r="J444" s="70" t="s">
        <v>593</v>
      </c>
      <c r="K444" s="9"/>
      <c r="L444" s="225"/>
      <c r="M444" s="56"/>
      <c r="N444" s="56"/>
    </row>
    <row r="445" spans="1:14" ht="36" customHeight="1" x14ac:dyDescent="0.2">
      <c r="A445" s="234"/>
      <c r="B445" s="69" t="s">
        <v>399</v>
      </c>
      <c r="C445" s="228" t="s">
        <v>801</v>
      </c>
      <c r="D445" s="228"/>
      <c r="E445" s="84"/>
      <c r="F445" s="84"/>
      <c r="G445" s="84"/>
      <c r="H445" s="79"/>
      <c r="I445" s="79"/>
      <c r="J445" s="70" t="s">
        <v>593</v>
      </c>
      <c r="K445" s="9"/>
      <c r="L445" s="225"/>
      <c r="M445" s="56"/>
      <c r="N445" s="56"/>
    </row>
    <row r="446" spans="1:14" ht="36" customHeight="1" x14ac:dyDescent="0.2">
      <c r="A446" s="234"/>
      <c r="B446" s="69" t="s">
        <v>400</v>
      </c>
      <c r="C446" s="228" t="s">
        <v>370</v>
      </c>
      <c r="D446" s="228"/>
      <c r="E446" s="84"/>
      <c r="F446" s="84"/>
      <c r="G446" s="84"/>
      <c r="H446" s="79"/>
      <c r="I446" s="79"/>
      <c r="J446" s="70" t="s">
        <v>593</v>
      </c>
      <c r="K446" s="9"/>
      <c r="L446" s="225"/>
      <c r="M446" s="56"/>
      <c r="N446" s="56"/>
    </row>
    <row r="447" spans="1:14" ht="29.25" customHeight="1" x14ac:dyDescent="0.2">
      <c r="A447" s="234"/>
      <c r="B447" s="69" t="s">
        <v>401</v>
      </c>
      <c r="C447" s="228" t="s">
        <v>795</v>
      </c>
      <c r="D447" s="228"/>
      <c r="E447" s="84"/>
      <c r="F447" s="84"/>
      <c r="G447" s="84"/>
      <c r="H447" s="79"/>
      <c r="I447" s="79"/>
      <c r="J447" s="70" t="s">
        <v>593</v>
      </c>
      <c r="K447" s="9"/>
      <c r="L447" s="225"/>
      <c r="M447" s="56"/>
      <c r="N447" s="56"/>
    </row>
    <row r="448" spans="1:14" ht="52.5" customHeight="1" x14ac:dyDescent="0.2">
      <c r="A448" s="234"/>
      <c r="B448" s="69" t="s">
        <v>402</v>
      </c>
      <c r="C448" s="249" t="s">
        <v>802</v>
      </c>
      <c r="D448" s="250"/>
      <c r="E448" s="97"/>
      <c r="F448" s="97"/>
      <c r="G448" s="97"/>
      <c r="H448" s="79"/>
      <c r="I448" s="79"/>
      <c r="J448" s="70" t="s">
        <v>593</v>
      </c>
      <c r="K448" s="9"/>
      <c r="L448" s="225"/>
      <c r="M448" s="56"/>
      <c r="N448" s="56"/>
    </row>
    <row r="449" spans="1:14" ht="15.75" thickBot="1" x14ac:dyDescent="0.25">
      <c r="A449" s="235"/>
      <c r="B449" s="72"/>
      <c r="C449" s="212"/>
      <c r="D449" s="212"/>
      <c r="E449" s="73"/>
      <c r="F449" s="73"/>
      <c r="G449" s="73"/>
      <c r="H449" s="87"/>
      <c r="I449" s="87"/>
      <c r="J449" s="87"/>
      <c r="K449" s="10"/>
      <c r="L449" s="226"/>
      <c r="M449" s="56"/>
      <c r="N449" s="56"/>
    </row>
    <row r="450" spans="1:14" ht="12.75" customHeight="1" thickBot="1" x14ac:dyDescent="0.25">
      <c r="A450" s="74"/>
      <c r="B450" s="75"/>
      <c r="C450" s="76"/>
      <c r="D450" s="76"/>
      <c r="E450" s="77"/>
      <c r="F450" s="77"/>
      <c r="G450" s="77"/>
      <c r="H450" s="77"/>
      <c r="I450" s="77"/>
      <c r="J450" s="77"/>
      <c r="K450" s="77"/>
      <c r="M450" s="56"/>
      <c r="N450" s="56"/>
    </row>
    <row r="451" spans="1:14" ht="87" customHeight="1" thickBot="1" x14ac:dyDescent="0.25">
      <c r="A451" s="233" t="s">
        <v>480</v>
      </c>
      <c r="B451" s="241" t="s">
        <v>100</v>
      </c>
      <c r="C451" s="236" t="s">
        <v>101</v>
      </c>
      <c r="D451" s="237"/>
      <c r="E451" s="210" t="s">
        <v>616</v>
      </c>
      <c r="F451" s="210" t="s">
        <v>46</v>
      </c>
      <c r="G451" s="210" t="s">
        <v>617</v>
      </c>
      <c r="H451" s="196" t="s">
        <v>618</v>
      </c>
      <c r="I451" s="204" t="s">
        <v>44</v>
      </c>
      <c r="J451" s="205"/>
      <c r="K451" s="196" t="s">
        <v>47</v>
      </c>
      <c r="L451" s="213" t="s">
        <v>482</v>
      </c>
      <c r="M451" s="56"/>
      <c r="N451" s="56"/>
    </row>
    <row r="452" spans="1:14" ht="15.75" thickBot="1" x14ac:dyDescent="0.25">
      <c r="A452" s="234"/>
      <c r="B452" s="242"/>
      <c r="C452" s="238"/>
      <c r="D452" s="239"/>
      <c r="E452" s="211"/>
      <c r="F452" s="211"/>
      <c r="G452" s="211"/>
      <c r="H452" s="197"/>
      <c r="I452" s="65" t="s">
        <v>45</v>
      </c>
      <c r="J452" s="66" t="s">
        <v>46</v>
      </c>
      <c r="K452" s="197"/>
      <c r="L452" s="214"/>
      <c r="M452" s="56"/>
      <c r="N452" s="56"/>
    </row>
    <row r="453" spans="1:14" ht="38.25" customHeight="1" x14ac:dyDescent="0.2">
      <c r="A453" s="234"/>
      <c r="B453" s="69" t="s">
        <v>403</v>
      </c>
      <c r="C453" s="207" t="s">
        <v>341</v>
      </c>
      <c r="D453" s="207"/>
      <c r="E453" s="70"/>
      <c r="F453" s="70"/>
      <c r="G453" s="70"/>
      <c r="H453" s="70"/>
      <c r="I453" s="70"/>
      <c r="J453" s="70" t="s">
        <v>593</v>
      </c>
      <c r="K453" s="8"/>
      <c r="L453" s="225" t="e">
        <f>AVERAGEIF(K453:K456,"&gt;0",K453:K456)</f>
        <v>#DIV/0!</v>
      </c>
      <c r="M453" s="56"/>
      <c r="N453" s="56"/>
    </row>
    <row r="454" spans="1:14" ht="70.5" customHeight="1" x14ac:dyDescent="0.2">
      <c r="A454" s="234"/>
      <c r="B454" s="69" t="s">
        <v>404</v>
      </c>
      <c r="C454" s="230" t="s">
        <v>372</v>
      </c>
      <c r="D454" s="218"/>
      <c r="E454" s="80"/>
      <c r="F454" s="80"/>
      <c r="G454" s="80"/>
      <c r="H454" s="79"/>
      <c r="I454" s="79"/>
      <c r="J454" s="70" t="s">
        <v>593</v>
      </c>
      <c r="K454" s="9"/>
      <c r="L454" s="225"/>
      <c r="M454" s="56"/>
      <c r="N454" s="56"/>
    </row>
    <row r="455" spans="1:14" ht="54" customHeight="1" x14ac:dyDescent="0.2">
      <c r="A455" s="234"/>
      <c r="B455" s="69" t="s">
        <v>405</v>
      </c>
      <c r="C455" s="207" t="s">
        <v>796</v>
      </c>
      <c r="D455" s="207"/>
      <c r="E455" s="70"/>
      <c r="F455" s="70"/>
      <c r="G455" s="70"/>
      <c r="H455" s="79"/>
      <c r="I455" s="79"/>
      <c r="J455" s="70" t="s">
        <v>593</v>
      </c>
      <c r="K455" s="9"/>
      <c r="L455" s="225"/>
      <c r="M455" s="56"/>
      <c r="N455" s="56"/>
    </row>
    <row r="456" spans="1:14" ht="15.75" thickBot="1" x14ac:dyDescent="0.25">
      <c r="A456" s="235"/>
      <c r="B456" s="72"/>
      <c r="C456" s="212"/>
      <c r="D456" s="212"/>
      <c r="E456" s="73"/>
      <c r="F456" s="73"/>
      <c r="G456" s="73"/>
      <c r="H456" s="87"/>
      <c r="I456" s="87"/>
      <c r="J456" s="87"/>
      <c r="K456" s="10"/>
      <c r="L456" s="226"/>
      <c r="M456" s="56"/>
      <c r="N456" s="56"/>
    </row>
    <row r="457" spans="1:14" ht="12.75" customHeight="1" thickBot="1" x14ac:dyDescent="0.25">
      <c r="A457" s="74"/>
      <c r="B457" s="75"/>
      <c r="C457" s="76"/>
      <c r="D457" s="76"/>
      <c r="E457" s="77"/>
      <c r="F457" s="77"/>
      <c r="G457" s="77"/>
      <c r="H457" s="77"/>
      <c r="I457" s="77"/>
      <c r="J457" s="77"/>
      <c r="K457" s="77"/>
      <c r="M457" s="56"/>
      <c r="N457" s="56"/>
    </row>
    <row r="458" spans="1:14" ht="80.25" customHeight="1" thickBot="1" x14ac:dyDescent="0.25">
      <c r="A458" s="233" t="s">
        <v>480</v>
      </c>
      <c r="B458" s="241" t="s">
        <v>102</v>
      </c>
      <c r="C458" s="236" t="s">
        <v>103</v>
      </c>
      <c r="D458" s="237"/>
      <c r="E458" s="210" t="s">
        <v>616</v>
      </c>
      <c r="F458" s="210" t="s">
        <v>46</v>
      </c>
      <c r="G458" s="210" t="s">
        <v>617</v>
      </c>
      <c r="H458" s="196" t="s">
        <v>618</v>
      </c>
      <c r="I458" s="204" t="s">
        <v>44</v>
      </c>
      <c r="J458" s="205"/>
      <c r="K458" s="196" t="s">
        <v>47</v>
      </c>
      <c r="L458" s="213" t="s">
        <v>482</v>
      </c>
      <c r="M458" s="56"/>
      <c r="N458" s="56"/>
    </row>
    <row r="459" spans="1:14" ht="45" customHeight="1" thickBot="1" x14ac:dyDescent="0.25">
      <c r="A459" s="234"/>
      <c r="B459" s="242"/>
      <c r="C459" s="238"/>
      <c r="D459" s="239"/>
      <c r="E459" s="211"/>
      <c r="F459" s="211"/>
      <c r="G459" s="211"/>
      <c r="H459" s="197"/>
      <c r="I459" s="65" t="s">
        <v>45</v>
      </c>
      <c r="J459" s="66" t="s">
        <v>46</v>
      </c>
      <c r="K459" s="197"/>
      <c r="L459" s="214"/>
      <c r="M459" s="56"/>
      <c r="N459" s="56"/>
    </row>
    <row r="460" spans="1:14" ht="30.75" customHeight="1" x14ac:dyDescent="0.2">
      <c r="A460" s="234"/>
      <c r="B460" s="67" t="s">
        <v>406</v>
      </c>
      <c r="C460" s="230" t="s">
        <v>374</v>
      </c>
      <c r="D460" s="218"/>
      <c r="E460" s="104"/>
      <c r="F460" s="104"/>
      <c r="G460" s="104"/>
      <c r="H460" s="78"/>
      <c r="I460" s="78"/>
      <c r="J460" s="78" t="s">
        <v>593</v>
      </c>
      <c r="K460" s="8"/>
      <c r="L460" s="224" t="e">
        <f>AVERAGEIF(K460:K466,"&gt;0",K460:K466)</f>
        <v>#DIV/0!</v>
      </c>
      <c r="M460" s="56"/>
      <c r="N460" s="56"/>
    </row>
    <row r="461" spans="1:14" ht="33" customHeight="1" x14ac:dyDescent="0.2">
      <c r="A461" s="234"/>
      <c r="B461" s="69" t="s">
        <v>407</v>
      </c>
      <c r="C461" s="200" t="s">
        <v>373</v>
      </c>
      <c r="D461" s="201"/>
      <c r="E461" s="80"/>
      <c r="F461" s="80"/>
      <c r="G461" s="80"/>
      <c r="H461" s="70"/>
      <c r="I461" s="70"/>
      <c r="J461" s="70" t="s">
        <v>593</v>
      </c>
      <c r="K461" s="9"/>
      <c r="L461" s="225"/>
      <c r="M461" s="56"/>
      <c r="N461" s="56"/>
    </row>
    <row r="462" spans="1:14" ht="23.25" customHeight="1" x14ac:dyDescent="0.2">
      <c r="A462" s="234"/>
      <c r="B462" s="69" t="s">
        <v>408</v>
      </c>
      <c r="C462" s="207" t="s">
        <v>369</v>
      </c>
      <c r="D462" s="207"/>
      <c r="E462" s="70"/>
      <c r="F462" s="70"/>
      <c r="G462" s="70"/>
      <c r="H462" s="79"/>
      <c r="I462" s="79"/>
      <c r="J462" s="70" t="s">
        <v>593</v>
      </c>
      <c r="K462" s="9"/>
      <c r="L462" s="225"/>
      <c r="M462" s="56"/>
      <c r="N462" s="56"/>
    </row>
    <row r="463" spans="1:14" ht="60" customHeight="1" x14ac:dyDescent="0.2">
      <c r="A463" s="234"/>
      <c r="B463" s="69" t="s">
        <v>409</v>
      </c>
      <c r="C463" s="200" t="s">
        <v>803</v>
      </c>
      <c r="D463" s="201"/>
      <c r="E463" s="80"/>
      <c r="F463" s="80"/>
      <c r="G463" s="80"/>
      <c r="H463" s="79"/>
      <c r="I463" s="79"/>
      <c r="J463" s="70" t="s">
        <v>593</v>
      </c>
      <c r="K463" s="9"/>
      <c r="L463" s="225"/>
      <c r="M463" s="56"/>
      <c r="N463" s="56"/>
    </row>
    <row r="464" spans="1:14" ht="20.25" customHeight="1" x14ac:dyDescent="0.2">
      <c r="A464" s="234"/>
      <c r="B464" s="69" t="s">
        <v>410</v>
      </c>
      <c r="C464" s="207" t="s">
        <v>375</v>
      </c>
      <c r="D464" s="207"/>
      <c r="E464" s="70"/>
      <c r="F464" s="70"/>
      <c r="G464" s="70"/>
      <c r="H464" s="79"/>
      <c r="I464" s="79"/>
      <c r="J464" s="70" t="s">
        <v>593</v>
      </c>
      <c r="K464" s="9"/>
      <c r="L464" s="225"/>
      <c r="M464" s="56"/>
      <c r="N464" s="56"/>
    </row>
    <row r="465" spans="1:14" ht="19.5" customHeight="1" x14ac:dyDescent="0.2">
      <c r="A465" s="234"/>
      <c r="B465" s="69" t="s">
        <v>411</v>
      </c>
      <c r="C465" s="207" t="s">
        <v>804</v>
      </c>
      <c r="D465" s="207"/>
      <c r="E465" s="70"/>
      <c r="F465" s="70"/>
      <c r="G465" s="70"/>
      <c r="H465" s="79"/>
      <c r="I465" s="79"/>
      <c r="J465" s="70" t="s">
        <v>593</v>
      </c>
      <c r="K465" s="9"/>
      <c r="L465" s="225"/>
      <c r="M465" s="56"/>
      <c r="N465" s="56"/>
    </row>
    <row r="466" spans="1:14" ht="15.75" thickBot="1" x14ac:dyDescent="0.25">
      <c r="A466" s="235"/>
      <c r="B466" s="72"/>
      <c r="C466" s="212"/>
      <c r="D466" s="212"/>
      <c r="E466" s="73"/>
      <c r="F466" s="73"/>
      <c r="G466" s="73"/>
      <c r="H466" s="87"/>
      <c r="I466" s="87"/>
      <c r="J466" s="87"/>
      <c r="K466" s="10"/>
      <c r="L466" s="226"/>
      <c r="M466" s="56"/>
      <c r="N466" s="56"/>
    </row>
    <row r="467" spans="1:14" ht="12.75" customHeight="1" thickBot="1" x14ac:dyDescent="0.25">
      <c r="A467" s="74"/>
      <c r="B467" s="75"/>
      <c r="C467" s="76"/>
      <c r="D467" s="76"/>
      <c r="E467" s="77"/>
      <c r="F467" s="77"/>
      <c r="G467" s="77"/>
      <c r="H467" s="77"/>
      <c r="I467" s="77"/>
      <c r="J467" s="77"/>
      <c r="K467" s="77"/>
      <c r="M467" s="56"/>
      <c r="N467" s="56"/>
    </row>
    <row r="468" spans="1:14" ht="91.5" customHeight="1" thickBot="1" x14ac:dyDescent="0.25">
      <c r="A468" s="233" t="s">
        <v>480</v>
      </c>
      <c r="B468" s="241" t="s">
        <v>104</v>
      </c>
      <c r="C468" s="236" t="s">
        <v>106</v>
      </c>
      <c r="D468" s="237"/>
      <c r="E468" s="210" t="s">
        <v>616</v>
      </c>
      <c r="F468" s="210" t="s">
        <v>46</v>
      </c>
      <c r="G468" s="210" t="s">
        <v>617</v>
      </c>
      <c r="H468" s="196" t="s">
        <v>618</v>
      </c>
      <c r="I468" s="204" t="s">
        <v>44</v>
      </c>
      <c r="J468" s="205"/>
      <c r="K468" s="196" t="s">
        <v>47</v>
      </c>
      <c r="L468" s="213" t="s">
        <v>482</v>
      </c>
      <c r="M468" s="56"/>
      <c r="N468" s="56"/>
    </row>
    <row r="469" spans="1:14" ht="15.75" thickBot="1" x14ac:dyDescent="0.25">
      <c r="A469" s="234"/>
      <c r="B469" s="242"/>
      <c r="C469" s="238"/>
      <c r="D469" s="239"/>
      <c r="E469" s="211"/>
      <c r="F469" s="211"/>
      <c r="G469" s="211"/>
      <c r="H469" s="197"/>
      <c r="I469" s="65" t="s">
        <v>45</v>
      </c>
      <c r="J469" s="66" t="s">
        <v>46</v>
      </c>
      <c r="K469" s="197"/>
      <c r="L469" s="214"/>
      <c r="M469" s="56"/>
      <c r="N469" s="56"/>
    </row>
    <row r="470" spans="1:14" ht="36.75" customHeight="1" x14ac:dyDescent="0.2">
      <c r="A470" s="234"/>
      <c r="B470" s="67" t="s">
        <v>412</v>
      </c>
      <c r="C470" s="208" t="s">
        <v>367</v>
      </c>
      <c r="D470" s="208"/>
      <c r="E470" s="68"/>
      <c r="F470" s="68"/>
      <c r="G470" s="68"/>
      <c r="H470" s="68"/>
      <c r="I470" s="68"/>
      <c r="J470" s="68" t="s">
        <v>593</v>
      </c>
      <c r="K470" s="8"/>
      <c r="L470" s="224" t="e">
        <f>AVERAGEIF(K470:K474,"&gt;0",K470:K474)</f>
        <v>#DIV/0!</v>
      </c>
      <c r="M470" s="56"/>
      <c r="N470" s="56"/>
    </row>
    <row r="471" spans="1:14" ht="39.75" customHeight="1" x14ac:dyDescent="0.2">
      <c r="A471" s="234"/>
      <c r="B471" s="69" t="s">
        <v>413</v>
      </c>
      <c r="C471" s="207" t="s">
        <v>797</v>
      </c>
      <c r="D471" s="207"/>
      <c r="E471" s="70"/>
      <c r="F471" s="70"/>
      <c r="G471" s="70"/>
      <c r="H471" s="70"/>
      <c r="I471" s="70"/>
      <c r="J471" s="70" t="s">
        <v>593</v>
      </c>
      <c r="K471" s="9"/>
      <c r="L471" s="225"/>
      <c r="M471" s="56"/>
      <c r="N471" s="56"/>
    </row>
    <row r="472" spans="1:14" ht="42" customHeight="1" x14ac:dyDescent="0.2">
      <c r="A472" s="234"/>
      <c r="B472" s="69" t="s">
        <v>414</v>
      </c>
      <c r="C472" s="230" t="s">
        <v>368</v>
      </c>
      <c r="D472" s="218"/>
      <c r="E472" s="80"/>
      <c r="F472" s="80"/>
      <c r="G472" s="80"/>
      <c r="H472" s="70"/>
      <c r="I472" s="70"/>
      <c r="J472" s="70" t="s">
        <v>593</v>
      </c>
      <c r="K472" s="9"/>
      <c r="L472" s="225"/>
      <c r="M472" s="56"/>
      <c r="N472" s="56"/>
    </row>
    <row r="473" spans="1:14" ht="38.25" customHeight="1" x14ac:dyDescent="0.2">
      <c r="A473" s="234"/>
      <c r="B473" s="69" t="s">
        <v>415</v>
      </c>
      <c r="C473" s="230" t="s">
        <v>798</v>
      </c>
      <c r="D473" s="218"/>
      <c r="E473" s="80"/>
      <c r="F473" s="80"/>
      <c r="G473" s="80"/>
      <c r="H473" s="70"/>
      <c r="I473" s="70"/>
      <c r="J473" s="70" t="s">
        <v>593</v>
      </c>
      <c r="K473" s="9"/>
      <c r="L473" s="225"/>
      <c r="M473" s="56"/>
      <c r="N473" s="56"/>
    </row>
    <row r="474" spans="1:14" ht="15.75" customHeight="1" thickBot="1" x14ac:dyDescent="0.25">
      <c r="A474" s="235"/>
      <c r="B474" s="72"/>
      <c r="C474" s="265"/>
      <c r="D474" s="266"/>
      <c r="E474" s="89"/>
      <c r="F474" s="89"/>
      <c r="G474" s="89"/>
      <c r="H474" s="73"/>
      <c r="I474" s="73"/>
      <c r="J474" s="73"/>
      <c r="K474" s="10"/>
      <c r="L474" s="226"/>
      <c r="M474" s="56"/>
      <c r="N474" s="56"/>
    </row>
    <row r="475" spans="1:14" ht="12.75" customHeight="1" thickBot="1" x14ac:dyDescent="0.25">
      <c r="A475" s="74"/>
      <c r="B475" s="75"/>
      <c r="C475" s="76"/>
      <c r="D475" s="76"/>
      <c r="E475" s="77"/>
      <c r="F475" s="77"/>
      <c r="G475" s="77"/>
      <c r="H475" s="77"/>
      <c r="I475" s="77"/>
      <c r="J475" s="77"/>
      <c r="K475" s="77"/>
      <c r="M475" s="56"/>
      <c r="N475" s="56"/>
    </row>
    <row r="476" spans="1:14" ht="77.25" customHeight="1" thickBot="1" x14ac:dyDescent="0.25">
      <c r="A476" s="233" t="s">
        <v>480</v>
      </c>
      <c r="B476" s="241" t="s">
        <v>105</v>
      </c>
      <c r="C476" s="236" t="s">
        <v>107</v>
      </c>
      <c r="D476" s="237"/>
      <c r="E476" s="210" t="s">
        <v>616</v>
      </c>
      <c r="F476" s="210" t="s">
        <v>46</v>
      </c>
      <c r="G476" s="210" t="s">
        <v>617</v>
      </c>
      <c r="H476" s="196" t="s">
        <v>618</v>
      </c>
      <c r="I476" s="204" t="s">
        <v>44</v>
      </c>
      <c r="J476" s="205"/>
      <c r="K476" s="196" t="s">
        <v>47</v>
      </c>
      <c r="L476" s="213" t="s">
        <v>482</v>
      </c>
      <c r="M476" s="56"/>
      <c r="N476" s="56"/>
    </row>
    <row r="477" spans="1:14" ht="15.75" thickBot="1" x14ac:dyDescent="0.25">
      <c r="A477" s="234"/>
      <c r="B477" s="242"/>
      <c r="C477" s="238"/>
      <c r="D477" s="239"/>
      <c r="E477" s="211"/>
      <c r="F477" s="211"/>
      <c r="G477" s="211"/>
      <c r="H477" s="197"/>
      <c r="I477" s="65" t="s">
        <v>45</v>
      </c>
      <c r="J477" s="66" t="s">
        <v>46</v>
      </c>
      <c r="K477" s="197"/>
      <c r="L477" s="214"/>
      <c r="M477" s="56"/>
      <c r="N477" s="56"/>
    </row>
    <row r="478" spans="1:14" ht="39.75" customHeight="1" x14ac:dyDescent="0.2">
      <c r="A478" s="234"/>
      <c r="B478" s="67" t="s">
        <v>416</v>
      </c>
      <c r="C478" s="208" t="s">
        <v>799</v>
      </c>
      <c r="D478" s="208"/>
      <c r="E478" s="68"/>
      <c r="F478" s="68"/>
      <c r="G478" s="68"/>
      <c r="H478" s="68"/>
      <c r="I478" s="68"/>
      <c r="J478" s="68" t="s">
        <v>593</v>
      </c>
      <c r="K478" s="8"/>
      <c r="L478" s="224" t="e">
        <f>AVERAGEIF(K478:K480,"&gt;0",K478:K480)</f>
        <v>#DIV/0!</v>
      </c>
      <c r="M478" s="56"/>
      <c r="N478" s="56"/>
    </row>
    <row r="479" spans="1:14" ht="51.75" customHeight="1" x14ac:dyDescent="0.2">
      <c r="A479" s="234"/>
      <c r="B479" s="69" t="s">
        <v>417</v>
      </c>
      <c r="C479" s="200" t="s">
        <v>418</v>
      </c>
      <c r="D479" s="201"/>
      <c r="E479" s="80"/>
      <c r="F479" s="80"/>
      <c r="G479" s="80"/>
      <c r="H479" s="70"/>
      <c r="I479" s="70"/>
      <c r="J479" s="70" t="s">
        <v>593</v>
      </c>
      <c r="K479" s="9"/>
      <c r="L479" s="225"/>
      <c r="M479" s="56"/>
      <c r="N479" s="56"/>
    </row>
    <row r="480" spans="1:14" ht="15.75" thickBot="1" x14ac:dyDescent="0.25">
      <c r="A480" s="235"/>
      <c r="B480" s="72"/>
      <c r="C480" s="212"/>
      <c r="D480" s="212"/>
      <c r="E480" s="73"/>
      <c r="F480" s="73"/>
      <c r="G480" s="73"/>
      <c r="H480" s="73"/>
      <c r="I480" s="73"/>
      <c r="J480" s="73"/>
      <c r="K480" s="10"/>
      <c r="L480" s="226"/>
      <c r="M480" s="56"/>
      <c r="N480" s="56"/>
    </row>
    <row r="481" spans="1:14" ht="12.75" customHeight="1" thickBot="1" x14ac:dyDescent="0.25">
      <c r="A481" s="74"/>
      <c r="B481" s="75"/>
      <c r="C481" s="76"/>
      <c r="D481" s="76"/>
      <c r="E481" s="76"/>
      <c r="F481" s="76"/>
      <c r="G481" s="76"/>
      <c r="H481" s="77"/>
      <c r="I481" s="77"/>
      <c r="J481" s="77"/>
      <c r="K481" s="77"/>
      <c r="M481" s="56"/>
      <c r="N481" s="56"/>
    </row>
    <row r="482" spans="1:14" ht="87.75" customHeight="1" thickBot="1" x14ac:dyDescent="0.25">
      <c r="A482" s="93" t="s">
        <v>461</v>
      </c>
      <c r="B482" s="143" t="s">
        <v>108</v>
      </c>
      <c r="C482" s="255" t="s">
        <v>109</v>
      </c>
      <c r="D482" s="256"/>
      <c r="E482" s="256"/>
      <c r="F482" s="256"/>
      <c r="G482" s="256"/>
      <c r="H482" s="256"/>
      <c r="I482" s="256"/>
      <c r="J482" s="257"/>
      <c r="K482" s="95" t="s">
        <v>118</v>
      </c>
      <c r="L482" s="165" t="e">
        <f>AVERAGEIF(L485:L514,"&gt;0",L485:L514)</f>
        <v>#DIV/0!</v>
      </c>
      <c r="M482" s="3"/>
    </row>
    <row r="483" spans="1:14" ht="96.75" customHeight="1" thickBot="1" x14ac:dyDescent="0.25">
      <c r="A483" s="233" t="s">
        <v>481</v>
      </c>
      <c r="B483" s="263" t="s">
        <v>110</v>
      </c>
      <c r="C483" s="236" t="s">
        <v>114</v>
      </c>
      <c r="D483" s="237"/>
      <c r="E483" s="210" t="s">
        <v>616</v>
      </c>
      <c r="F483" s="210" t="s">
        <v>46</v>
      </c>
      <c r="G483" s="210" t="s">
        <v>617</v>
      </c>
      <c r="H483" s="196" t="s">
        <v>618</v>
      </c>
      <c r="I483" s="204" t="s">
        <v>44</v>
      </c>
      <c r="J483" s="205"/>
      <c r="K483" s="196" t="s">
        <v>47</v>
      </c>
      <c r="L483" s="213" t="s">
        <v>482</v>
      </c>
      <c r="M483" s="56"/>
      <c r="N483" s="56"/>
    </row>
    <row r="484" spans="1:14" ht="117.75" customHeight="1" thickBot="1" x14ac:dyDescent="0.25">
      <c r="A484" s="234"/>
      <c r="B484" s="242"/>
      <c r="C484" s="238"/>
      <c r="D484" s="239"/>
      <c r="E484" s="211"/>
      <c r="F484" s="211"/>
      <c r="G484" s="211"/>
      <c r="H484" s="197"/>
      <c r="I484" s="65" t="s">
        <v>45</v>
      </c>
      <c r="J484" s="66" t="s">
        <v>46</v>
      </c>
      <c r="K484" s="197"/>
      <c r="L484" s="214"/>
      <c r="M484" s="56"/>
      <c r="N484" s="56"/>
    </row>
    <row r="485" spans="1:14" ht="35.25" customHeight="1" x14ac:dyDescent="0.2">
      <c r="A485" s="234"/>
      <c r="B485" s="67" t="s">
        <v>422</v>
      </c>
      <c r="C485" s="208" t="s">
        <v>425</v>
      </c>
      <c r="D485" s="208"/>
      <c r="E485" s="68"/>
      <c r="F485" s="68"/>
      <c r="G485" s="68"/>
      <c r="H485" s="68"/>
      <c r="I485" s="68"/>
      <c r="J485" s="68" t="s">
        <v>593</v>
      </c>
      <c r="K485" s="8"/>
      <c r="L485" s="224" t="e">
        <f>AVERAGEIF(K485:K491,"&gt;0",K485:K491)</f>
        <v>#DIV/0!</v>
      </c>
      <c r="M485" s="56"/>
      <c r="N485" s="56"/>
    </row>
    <row r="486" spans="1:14" ht="76.5" customHeight="1" x14ac:dyDescent="0.2">
      <c r="A486" s="234"/>
      <c r="B486" s="69" t="s">
        <v>423</v>
      </c>
      <c r="C486" s="198" t="s">
        <v>419</v>
      </c>
      <c r="D486" s="199"/>
      <c r="E486" s="97"/>
      <c r="F486" s="97"/>
      <c r="G486" s="97"/>
      <c r="H486" s="70"/>
      <c r="I486" s="70"/>
      <c r="J486" s="70" t="s">
        <v>593</v>
      </c>
      <c r="K486" s="9"/>
      <c r="L486" s="225"/>
      <c r="M486" s="56"/>
      <c r="N486" s="56"/>
    </row>
    <row r="487" spans="1:14" ht="48.75" customHeight="1" x14ac:dyDescent="0.2">
      <c r="A487" s="234"/>
      <c r="B487" s="69" t="s">
        <v>424</v>
      </c>
      <c r="C487" s="198" t="s">
        <v>420</v>
      </c>
      <c r="D487" s="199"/>
      <c r="E487" s="97"/>
      <c r="F487" s="97"/>
      <c r="G487" s="97"/>
      <c r="H487" s="70"/>
      <c r="I487" s="70"/>
      <c r="J487" s="70" t="s">
        <v>593</v>
      </c>
      <c r="K487" s="9"/>
      <c r="L487" s="225"/>
      <c r="M487" s="56"/>
      <c r="N487" s="56"/>
    </row>
    <row r="488" spans="1:14" ht="33.75" customHeight="1" x14ac:dyDescent="0.2">
      <c r="A488" s="234"/>
      <c r="B488" s="69" t="s">
        <v>434</v>
      </c>
      <c r="C488" s="198" t="s">
        <v>421</v>
      </c>
      <c r="D488" s="199"/>
      <c r="E488" s="97"/>
      <c r="F488" s="97"/>
      <c r="G488" s="97"/>
      <c r="H488" s="70"/>
      <c r="I488" s="70"/>
      <c r="J488" s="70" t="s">
        <v>593</v>
      </c>
      <c r="K488" s="9"/>
      <c r="L488" s="225"/>
      <c r="M488" s="56"/>
      <c r="N488" s="56"/>
    </row>
    <row r="489" spans="1:14" ht="33.75" customHeight="1" x14ac:dyDescent="0.2">
      <c r="A489" s="234"/>
      <c r="B489" s="69" t="s">
        <v>676</v>
      </c>
      <c r="C489" s="198" t="s">
        <v>610</v>
      </c>
      <c r="D489" s="199"/>
      <c r="E489" s="70"/>
      <c r="F489" s="70"/>
      <c r="G489" s="70"/>
      <c r="H489" s="70"/>
      <c r="I489" s="70"/>
      <c r="J489" s="70" t="s">
        <v>593</v>
      </c>
      <c r="K489" s="9"/>
      <c r="L489" s="225"/>
      <c r="M489" s="56"/>
      <c r="N489" s="56"/>
    </row>
    <row r="490" spans="1:14" ht="33.75" customHeight="1" x14ac:dyDescent="0.2">
      <c r="A490" s="234"/>
      <c r="B490" s="69" t="s">
        <v>677</v>
      </c>
      <c r="C490" s="198" t="s">
        <v>612</v>
      </c>
      <c r="D490" s="199"/>
      <c r="E490" s="70"/>
      <c r="F490" s="70"/>
      <c r="G490" s="70"/>
      <c r="H490" s="70"/>
      <c r="I490" s="70"/>
      <c r="J490" s="70" t="s">
        <v>593</v>
      </c>
      <c r="K490" s="9"/>
      <c r="L490" s="225"/>
      <c r="M490" s="56"/>
      <c r="N490" s="56"/>
    </row>
    <row r="491" spans="1:14" ht="16.5" customHeight="1" thickBot="1" x14ac:dyDescent="0.25">
      <c r="A491" s="235"/>
      <c r="B491" s="72"/>
      <c r="C491" s="212"/>
      <c r="D491" s="212"/>
      <c r="E491" s="73"/>
      <c r="F491" s="73"/>
      <c r="G491" s="73"/>
      <c r="H491" s="73"/>
      <c r="I491" s="73"/>
      <c r="J491" s="73"/>
      <c r="K491" s="10"/>
      <c r="L491" s="226"/>
      <c r="M491" s="56"/>
      <c r="N491" s="56"/>
    </row>
    <row r="492" spans="1:14" ht="12.75" customHeight="1" thickBot="1" x14ac:dyDescent="0.25">
      <c r="A492" s="74"/>
      <c r="B492" s="75"/>
      <c r="C492" s="76"/>
      <c r="D492" s="76"/>
      <c r="E492" s="77"/>
      <c r="F492" s="77"/>
      <c r="G492" s="77"/>
      <c r="H492" s="77"/>
      <c r="I492" s="77"/>
      <c r="J492" s="77"/>
      <c r="K492" s="77"/>
      <c r="M492" s="56"/>
      <c r="N492" s="56"/>
    </row>
    <row r="493" spans="1:14" ht="78.75" customHeight="1" thickBot="1" x14ac:dyDescent="0.25">
      <c r="A493" s="233" t="s">
        <v>481</v>
      </c>
      <c r="B493" s="241" t="s">
        <v>111</v>
      </c>
      <c r="C493" s="236" t="s">
        <v>115</v>
      </c>
      <c r="D493" s="237"/>
      <c r="E493" s="210" t="s">
        <v>616</v>
      </c>
      <c r="F493" s="210" t="s">
        <v>46</v>
      </c>
      <c r="G493" s="210" t="s">
        <v>617</v>
      </c>
      <c r="H493" s="196" t="s">
        <v>618</v>
      </c>
      <c r="I493" s="204" t="s">
        <v>44</v>
      </c>
      <c r="J493" s="205"/>
      <c r="K493" s="196" t="s">
        <v>47</v>
      </c>
      <c r="L493" s="213" t="s">
        <v>482</v>
      </c>
      <c r="M493" s="56"/>
      <c r="N493" s="56"/>
    </row>
    <row r="494" spans="1:14" ht="15.75" thickBot="1" x14ac:dyDescent="0.25">
      <c r="A494" s="234"/>
      <c r="B494" s="242"/>
      <c r="C494" s="238"/>
      <c r="D494" s="239"/>
      <c r="E494" s="211"/>
      <c r="F494" s="211"/>
      <c r="G494" s="211"/>
      <c r="H494" s="197"/>
      <c r="I494" s="65" t="s">
        <v>45</v>
      </c>
      <c r="J494" s="66" t="s">
        <v>46</v>
      </c>
      <c r="K494" s="197"/>
      <c r="L494" s="214"/>
      <c r="M494" s="56"/>
      <c r="N494" s="56"/>
    </row>
    <row r="495" spans="1:14" ht="48" customHeight="1" x14ac:dyDescent="0.2">
      <c r="A495" s="234"/>
      <c r="B495" s="67" t="s">
        <v>435</v>
      </c>
      <c r="C495" s="208" t="s">
        <v>882</v>
      </c>
      <c r="D495" s="208"/>
      <c r="E495" s="78"/>
      <c r="F495" s="78"/>
      <c r="G495" s="78"/>
      <c r="H495" s="78"/>
      <c r="I495" s="78"/>
      <c r="J495" s="78" t="s">
        <v>593</v>
      </c>
      <c r="K495" s="8"/>
      <c r="L495" s="224" t="e">
        <f>AVERAGEIF(K495:K501,"&gt;0",K495:K501)</f>
        <v>#DIV/0!</v>
      </c>
      <c r="M495" s="56"/>
      <c r="N495" s="56"/>
    </row>
    <row r="496" spans="1:14" ht="15" customHeight="1" x14ac:dyDescent="0.2">
      <c r="A496" s="234"/>
      <c r="B496" s="69" t="s">
        <v>436</v>
      </c>
      <c r="C496" s="207" t="s">
        <v>429</v>
      </c>
      <c r="D496" s="207"/>
      <c r="E496" s="70"/>
      <c r="F496" s="70"/>
      <c r="G496" s="70"/>
      <c r="H496" s="70"/>
      <c r="I496" s="70"/>
      <c r="J496" s="70" t="s">
        <v>593</v>
      </c>
      <c r="K496" s="9"/>
      <c r="L496" s="225"/>
      <c r="M496" s="56"/>
      <c r="N496" s="56"/>
    </row>
    <row r="497" spans="1:14" ht="33" customHeight="1" x14ac:dyDescent="0.2">
      <c r="A497" s="234"/>
      <c r="B497" s="91" t="s">
        <v>437</v>
      </c>
      <c r="C497" s="217" t="s">
        <v>426</v>
      </c>
      <c r="D497" s="218"/>
      <c r="E497" s="80"/>
      <c r="F497" s="80"/>
      <c r="G497" s="80"/>
      <c r="H497" s="79"/>
      <c r="I497" s="70"/>
      <c r="J497" s="70" t="s">
        <v>593</v>
      </c>
      <c r="K497" s="9"/>
      <c r="L497" s="225"/>
      <c r="M497" s="56"/>
      <c r="N497" s="56"/>
    </row>
    <row r="498" spans="1:14" ht="38.25" customHeight="1" x14ac:dyDescent="0.2">
      <c r="A498" s="234"/>
      <c r="B498" s="91" t="s">
        <v>438</v>
      </c>
      <c r="C498" s="216" t="s">
        <v>427</v>
      </c>
      <c r="D498" s="207"/>
      <c r="E498" s="70"/>
      <c r="F498" s="70"/>
      <c r="G498" s="70"/>
      <c r="H498" s="79"/>
      <c r="I498" s="70"/>
      <c r="J498" s="70" t="s">
        <v>593</v>
      </c>
      <c r="K498" s="9"/>
      <c r="L498" s="225"/>
      <c r="M498" s="56"/>
      <c r="N498" s="56"/>
    </row>
    <row r="499" spans="1:14" ht="44.25" customHeight="1" x14ac:dyDescent="0.2">
      <c r="A499" s="234"/>
      <c r="B499" s="91" t="s">
        <v>439</v>
      </c>
      <c r="C499" s="216" t="s">
        <v>428</v>
      </c>
      <c r="D499" s="207"/>
      <c r="E499" s="70"/>
      <c r="F499" s="70"/>
      <c r="G499" s="70"/>
      <c r="H499" s="79"/>
      <c r="I499" s="70"/>
      <c r="J499" s="70" t="s">
        <v>593</v>
      </c>
      <c r="K499" s="9"/>
      <c r="L499" s="225"/>
      <c r="M499" s="56"/>
      <c r="N499" s="56"/>
    </row>
    <row r="500" spans="1:14" ht="30" customHeight="1" x14ac:dyDescent="0.2">
      <c r="A500" s="234"/>
      <c r="B500" s="69" t="s">
        <v>440</v>
      </c>
      <c r="C500" s="207" t="s">
        <v>430</v>
      </c>
      <c r="D500" s="207"/>
      <c r="E500" s="70"/>
      <c r="F500" s="70"/>
      <c r="G500" s="70"/>
      <c r="H500" s="79"/>
      <c r="I500" s="70"/>
      <c r="J500" s="70" t="s">
        <v>593</v>
      </c>
      <c r="K500" s="9"/>
      <c r="L500" s="225"/>
      <c r="M500" s="56"/>
      <c r="N500" s="56"/>
    </row>
    <row r="501" spans="1:14" ht="15.75" thickBot="1" x14ac:dyDescent="0.25">
      <c r="A501" s="235"/>
      <c r="B501" s="72"/>
      <c r="C501" s="212"/>
      <c r="D501" s="212"/>
      <c r="E501" s="73"/>
      <c r="F501" s="73"/>
      <c r="G501" s="73"/>
      <c r="H501" s="87"/>
      <c r="I501" s="73"/>
      <c r="J501" s="73"/>
      <c r="K501" s="10"/>
      <c r="L501" s="226"/>
      <c r="M501" s="56"/>
      <c r="N501" s="56"/>
    </row>
    <row r="502" spans="1:14" ht="12.75" customHeight="1" thickBot="1" x14ac:dyDescent="0.25">
      <c r="A502" s="74"/>
      <c r="B502" s="75"/>
      <c r="C502" s="76"/>
      <c r="D502" s="76"/>
      <c r="E502" s="77"/>
      <c r="F502" s="77"/>
      <c r="G502" s="77"/>
      <c r="H502" s="77"/>
      <c r="I502" s="77"/>
      <c r="J502" s="77"/>
      <c r="K502" s="77"/>
      <c r="M502" s="56"/>
      <c r="N502" s="56"/>
    </row>
    <row r="503" spans="1:14" ht="102.75" customHeight="1" thickBot="1" x14ac:dyDescent="0.25">
      <c r="A503" s="299" t="s">
        <v>481</v>
      </c>
      <c r="B503" s="241" t="s">
        <v>112</v>
      </c>
      <c r="C503" s="236" t="s">
        <v>116</v>
      </c>
      <c r="D503" s="237"/>
      <c r="E503" s="210" t="s">
        <v>616</v>
      </c>
      <c r="F503" s="210" t="s">
        <v>46</v>
      </c>
      <c r="G503" s="210" t="s">
        <v>617</v>
      </c>
      <c r="H503" s="196" t="s">
        <v>618</v>
      </c>
      <c r="I503" s="204" t="s">
        <v>44</v>
      </c>
      <c r="J503" s="205"/>
      <c r="K503" s="196" t="s">
        <v>47</v>
      </c>
      <c r="L503" s="213" t="s">
        <v>482</v>
      </c>
      <c r="M503" s="56"/>
      <c r="N503" s="56"/>
    </row>
    <row r="504" spans="1:14" ht="15.75" thickBot="1" x14ac:dyDescent="0.25">
      <c r="A504" s="299"/>
      <c r="B504" s="242"/>
      <c r="C504" s="238"/>
      <c r="D504" s="239"/>
      <c r="E504" s="211"/>
      <c r="F504" s="211"/>
      <c r="G504" s="211"/>
      <c r="H504" s="197"/>
      <c r="I504" s="65" t="s">
        <v>45</v>
      </c>
      <c r="J504" s="66" t="s">
        <v>46</v>
      </c>
      <c r="K504" s="197"/>
      <c r="L504" s="214"/>
      <c r="M504" s="56"/>
      <c r="N504" s="56"/>
    </row>
    <row r="505" spans="1:14" ht="32.25" customHeight="1" x14ac:dyDescent="0.2">
      <c r="A505" s="299"/>
      <c r="B505" s="67" t="s">
        <v>441</v>
      </c>
      <c r="C505" s="267" t="s">
        <v>490</v>
      </c>
      <c r="D505" s="268"/>
      <c r="E505" s="78"/>
      <c r="F505" s="78"/>
      <c r="G505" s="78"/>
      <c r="H505" s="78"/>
      <c r="I505" s="78"/>
      <c r="J505" s="78" t="s">
        <v>593</v>
      </c>
      <c r="K505" s="8"/>
      <c r="L505" s="224" t="e">
        <f>AVERAGEIF(K505:K506,"&gt;0",K505:K506)</f>
        <v>#DIV/0!</v>
      </c>
      <c r="M505" s="56"/>
      <c r="N505" s="56"/>
    </row>
    <row r="506" spans="1:14" ht="15.75" thickBot="1" x14ac:dyDescent="0.25">
      <c r="A506" s="299"/>
      <c r="B506" s="72"/>
      <c r="C506" s="212"/>
      <c r="D506" s="212"/>
      <c r="E506" s="73"/>
      <c r="F506" s="73"/>
      <c r="G506" s="73"/>
      <c r="H506" s="87"/>
      <c r="I506" s="73"/>
      <c r="J506" s="73"/>
      <c r="K506" s="10"/>
      <c r="L506" s="226"/>
      <c r="M506" s="56"/>
      <c r="N506" s="56"/>
    </row>
    <row r="507" spans="1:14" ht="12.75" customHeight="1" thickBot="1" x14ac:dyDescent="0.25">
      <c r="A507" s="74"/>
      <c r="B507" s="75"/>
      <c r="C507" s="76"/>
      <c r="D507" s="76"/>
      <c r="E507" s="77"/>
      <c r="F507" s="77"/>
      <c r="G507" s="77"/>
      <c r="H507" s="77"/>
      <c r="I507" s="77"/>
      <c r="J507" s="77"/>
      <c r="K507" s="77"/>
      <c r="M507" s="56"/>
      <c r="N507" s="56"/>
    </row>
    <row r="508" spans="1:14" ht="91.5" customHeight="1" thickBot="1" x14ac:dyDescent="0.25">
      <c r="A508" s="233" t="s">
        <v>481</v>
      </c>
      <c r="B508" s="241" t="s">
        <v>113</v>
      </c>
      <c r="C508" s="236" t="s">
        <v>117</v>
      </c>
      <c r="D508" s="237"/>
      <c r="E508" s="210" t="s">
        <v>616</v>
      </c>
      <c r="F508" s="210" t="s">
        <v>46</v>
      </c>
      <c r="G508" s="210" t="s">
        <v>617</v>
      </c>
      <c r="H508" s="196" t="s">
        <v>618</v>
      </c>
      <c r="I508" s="204" t="s">
        <v>44</v>
      </c>
      <c r="J508" s="205"/>
      <c r="K508" s="196" t="s">
        <v>47</v>
      </c>
      <c r="L508" s="213" t="s">
        <v>482</v>
      </c>
      <c r="M508" s="56"/>
      <c r="N508" s="56"/>
    </row>
    <row r="509" spans="1:14" ht="24" customHeight="1" thickBot="1" x14ac:dyDescent="0.25">
      <c r="A509" s="234"/>
      <c r="B509" s="242"/>
      <c r="C509" s="238"/>
      <c r="D509" s="239"/>
      <c r="E509" s="211"/>
      <c r="F509" s="211"/>
      <c r="G509" s="211"/>
      <c r="H509" s="197"/>
      <c r="I509" s="65" t="s">
        <v>45</v>
      </c>
      <c r="J509" s="66" t="s">
        <v>46</v>
      </c>
      <c r="K509" s="197"/>
      <c r="L509" s="214"/>
      <c r="M509" s="56"/>
      <c r="N509" s="56"/>
    </row>
    <row r="510" spans="1:14" ht="57.75" customHeight="1" x14ac:dyDescent="0.2">
      <c r="A510" s="234"/>
      <c r="B510" s="67" t="s">
        <v>442</v>
      </c>
      <c r="C510" s="267" t="s">
        <v>805</v>
      </c>
      <c r="D510" s="268"/>
      <c r="E510" s="78"/>
      <c r="F510" s="78"/>
      <c r="G510" s="78"/>
      <c r="H510" s="78"/>
      <c r="I510" s="78"/>
      <c r="J510" s="78" t="s">
        <v>593</v>
      </c>
      <c r="K510" s="8"/>
      <c r="L510" s="224" t="e">
        <f>AVERAGEIF(K510:K514,"&gt;0",K510:K514)</f>
        <v>#DIV/0!</v>
      </c>
      <c r="M510" s="56"/>
      <c r="N510" s="56"/>
    </row>
    <row r="511" spans="1:14" ht="15" x14ac:dyDescent="0.2">
      <c r="A511" s="234"/>
      <c r="B511" s="117" t="s">
        <v>443</v>
      </c>
      <c r="C511" s="207" t="s">
        <v>431</v>
      </c>
      <c r="D511" s="207"/>
      <c r="E511" s="68"/>
      <c r="F511" s="68"/>
      <c r="G511" s="68"/>
      <c r="H511" s="68"/>
      <c r="I511" s="68"/>
      <c r="J511" s="68" t="s">
        <v>593</v>
      </c>
      <c r="K511" s="9"/>
      <c r="L511" s="225"/>
      <c r="M511" s="56"/>
      <c r="N511" s="56"/>
    </row>
    <row r="512" spans="1:14" ht="22.5" customHeight="1" x14ac:dyDescent="0.2">
      <c r="A512" s="234"/>
      <c r="B512" s="117" t="s">
        <v>444</v>
      </c>
      <c r="C512" s="207" t="s">
        <v>432</v>
      </c>
      <c r="D512" s="207"/>
      <c r="E512" s="70"/>
      <c r="F512" s="70"/>
      <c r="G512" s="70"/>
      <c r="H512" s="70"/>
      <c r="I512" s="70"/>
      <c r="J512" s="68" t="s">
        <v>593</v>
      </c>
      <c r="K512" s="9"/>
      <c r="L512" s="225"/>
      <c r="M512" s="56"/>
      <c r="N512" s="56"/>
    </row>
    <row r="513" spans="1:14" ht="52.5" customHeight="1" x14ac:dyDescent="0.2">
      <c r="A513" s="234"/>
      <c r="B513" s="117" t="s">
        <v>445</v>
      </c>
      <c r="C513" s="230" t="s">
        <v>433</v>
      </c>
      <c r="D513" s="218"/>
      <c r="E513" s="80"/>
      <c r="F513" s="80"/>
      <c r="G513" s="80"/>
      <c r="H513" s="79"/>
      <c r="I513" s="70"/>
      <c r="J513" s="68" t="s">
        <v>593</v>
      </c>
      <c r="K513" s="9"/>
      <c r="L513" s="225"/>
      <c r="M513" s="56"/>
      <c r="N513" s="56"/>
    </row>
    <row r="514" spans="1:14" ht="15.75" thickBot="1" x14ac:dyDescent="0.25">
      <c r="A514" s="235"/>
      <c r="B514" s="72"/>
      <c r="C514" s="212"/>
      <c r="D514" s="212"/>
      <c r="E514" s="73"/>
      <c r="F514" s="73"/>
      <c r="G514" s="73"/>
      <c r="H514" s="87"/>
      <c r="I514" s="73"/>
      <c r="J514" s="73"/>
      <c r="K514" s="10"/>
      <c r="L514" s="226"/>
      <c r="M514" s="56"/>
      <c r="N514" s="56"/>
    </row>
    <row r="515" spans="1:14" s="96" customFormat="1" ht="15" thickBot="1" x14ac:dyDescent="0.25">
      <c r="A515" s="149"/>
      <c r="B515" s="150"/>
      <c r="C515" s="151"/>
      <c r="D515" s="151"/>
      <c r="E515" s="150"/>
      <c r="F515" s="150"/>
      <c r="G515" s="150"/>
      <c r="H515" s="150"/>
      <c r="I515" s="150"/>
      <c r="J515" s="150"/>
      <c r="K515" s="152"/>
      <c r="L515" s="167"/>
    </row>
    <row r="516" spans="1:14" ht="72" customHeight="1" thickBot="1" x14ac:dyDescent="0.25">
      <c r="A516" s="153"/>
      <c r="B516" s="276" t="s">
        <v>124</v>
      </c>
      <c r="C516" s="277"/>
      <c r="D516" s="277"/>
      <c r="E516" s="277"/>
      <c r="F516" s="277"/>
      <c r="G516" s="277"/>
      <c r="H516" s="278"/>
      <c r="I516" s="1" t="s">
        <v>483</v>
      </c>
      <c r="J516" s="1" t="s">
        <v>502</v>
      </c>
      <c r="K516" s="1"/>
      <c r="L516" s="168" t="s">
        <v>526</v>
      </c>
    </row>
    <row r="517" spans="1:14" ht="38.25" customHeight="1" thickBot="1" x14ac:dyDescent="0.25">
      <c r="A517" s="154"/>
      <c r="B517" s="274" t="s">
        <v>125</v>
      </c>
      <c r="C517" s="274"/>
      <c r="D517" s="275" t="str">
        <f>C28</f>
        <v>Adeguata separazione delle funzioni e sistemi adeguati di predisposizione delle relazioni e di sorveglianza nei casi in cui l'autorità responsabile affidi l'esecuzione dei compiti a un altro organismo</v>
      </c>
      <c r="E517" s="275"/>
      <c r="F517" s="275"/>
      <c r="G517" s="275"/>
      <c r="H517" s="275"/>
      <c r="I517" s="155">
        <f>M28</f>
        <v>0</v>
      </c>
      <c r="J517" s="156">
        <v>1</v>
      </c>
      <c r="K517" s="156">
        <f>J517*I517</f>
        <v>0</v>
      </c>
      <c r="L517" s="195">
        <f>SUM(K517:K524)/SUM(J517:J524)</f>
        <v>0</v>
      </c>
    </row>
    <row r="518" spans="1:14" ht="38.25" customHeight="1" thickBot="1" x14ac:dyDescent="0.25">
      <c r="A518" s="154"/>
      <c r="B518" s="274" t="s">
        <v>126</v>
      </c>
      <c r="C518" s="274"/>
      <c r="D518" s="275" t="str">
        <f>C100</f>
        <v>Selezione appropriata delle operazioni</v>
      </c>
      <c r="E518" s="275"/>
      <c r="F518" s="275"/>
      <c r="G518" s="275"/>
      <c r="H518" s="275"/>
      <c r="I518" s="155">
        <f>M100</f>
        <v>0</v>
      </c>
      <c r="J518" s="156">
        <v>3</v>
      </c>
      <c r="K518" s="156">
        <f t="shared" ref="K518:K523" si="0">J518*I518</f>
        <v>0</v>
      </c>
      <c r="L518" s="195"/>
    </row>
    <row r="519" spans="1:14" ht="38.25" customHeight="1" thickBot="1" x14ac:dyDescent="0.25">
      <c r="A519" s="154"/>
      <c r="B519" s="274" t="s">
        <v>127</v>
      </c>
      <c r="C519" s="274"/>
      <c r="D519" s="275" t="str">
        <f>C199</f>
        <v>Informazioni adeguate ai beneficiari sulle condizioni applicabili in relazione alle operazioni selezionate</v>
      </c>
      <c r="E519" s="275"/>
      <c r="F519" s="275"/>
      <c r="G519" s="275"/>
      <c r="H519" s="275"/>
      <c r="I519" s="155">
        <f>M199</f>
        <v>0</v>
      </c>
      <c r="J519" s="156">
        <v>1</v>
      </c>
      <c r="K519" s="156">
        <f t="shared" si="0"/>
        <v>0</v>
      </c>
      <c r="L519" s="195"/>
    </row>
    <row r="520" spans="1:14" ht="38.25" customHeight="1" thickBot="1" x14ac:dyDescent="0.25">
      <c r="A520" s="154"/>
      <c r="B520" s="274" t="s">
        <v>128</v>
      </c>
      <c r="C520" s="274"/>
      <c r="D520" s="275" t="str">
        <f>C235</f>
        <v>Verifiche di gestione adeguate</v>
      </c>
      <c r="E520" s="275"/>
      <c r="F520" s="275"/>
      <c r="G520" s="275"/>
      <c r="H520" s="275"/>
      <c r="I520" s="155">
        <f>M235</f>
        <v>0</v>
      </c>
      <c r="J520" s="156">
        <v>3</v>
      </c>
      <c r="K520" s="156">
        <f t="shared" si="0"/>
        <v>0</v>
      </c>
      <c r="L520" s="195"/>
    </row>
    <row r="521" spans="1:14" ht="38.25" customHeight="1" thickBot="1" x14ac:dyDescent="0.25">
      <c r="A521" s="154"/>
      <c r="B521" s="274" t="s">
        <v>129</v>
      </c>
      <c r="C521" s="274"/>
      <c r="D521" s="275" t="str">
        <f>C324</f>
        <v>Esistenza di un sistema efficace idoneo ad assicurare che tutti i documenti relativi alle spese e agli audit siano conservati per garantire un'adeguata pista di controllo</v>
      </c>
      <c r="E521" s="275"/>
      <c r="F521" s="275"/>
      <c r="G521" s="275"/>
      <c r="H521" s="275"/>
      <c r="I521" s="155">
        <f>M324</f>
        <v>0</v>
      </c>
      <c r="J521" s="156">
        <v>3</v>
      </c>
      <c r="K521" s="156">
        <f t="shared" si="0"/>
        <v>0</v>
      </c>
      <c r="L521" s="195"/>
    </row>
    <row r="522" spans="1:14" ht="38.25" customHeight="1" thickBot="1" x14ac:dyDescent="0.25">
      <c r="A522" s="154"/>
      <c r="B522" s="274" t="s">
        <v>130</v>
      </c>
      <c r="C522" s="274"/>
      <c r="D522" s="275" t="str">
        <f>C357</f>
        <v>Sistema affidabile di raccolta, registrazione e conservazione dei dati a fini di sorveglianza, valutazione, gestione finanziaria, verifica e audit, collegato anche ai sistemi per lo scambio elettronico di dati con i beneficiari</v>
      </c>
      <c r="E522" s="275"/>
      <c r="F522" s="275"/>
      <c r="G522" s="275"/>
      <c r="H522" s="275"/>
      <c r="I522" s="155">
        <f>M357</f>
        <v>0</v>
      </c>
      <c r="J522" s="156">
        <v>1</v>
      </c>
      <c r="K522" s="156">
        <f t="shared" si="0"/>
        <v>0</v>
      </c>
      <c r="L522" s="195"/>
    </row>
    <row r="523" spans="1:14" ht="38.25" customHeight="1" thickBot="1" x14ac:dyDescent="0.25">
      <c r="A523" s="154"/>
      <c r="B523" s="274" t="s">
        <v>131</v>
      </c>
      <c r="C523" s="274"/>
      <c r="D523" s="275" t="str">
        <f>C400</f>
        <v>Efficace attuazione di misure antifrode proporzionate</v>
      </c>
      <c r="E523" s="275"/>
      <c r="F523" s="275"/>
      <c r="G523" s="275"/>
      <c r="H523" s="275"/>
      <c r="I523" s="155">
        <f>M400</f>
        <v>0</v>
      </c>
      <c r="J523" s="156">
        <v>1</v>
      </c>
      <c r="K523" s="156">
        <f t="shared" si="0"/>
        <v>0</v>
      </c>
      <c r="L523" s="195"/>
    </row>
    <row r="524" spans="1:14" ht="38.25" customHeight="1" thickBot="1" x14ac:dyDescent="0.25">
      <c r="A524" s="157"/>
      <c r="B524" s="274" t="s">
        <v>132</v>
      </c>
      <c r="C524" s="274"/>
      <c r="D524" s="275" t="str">
        <f>C482</f>
        <v>Procedure appropriate per preparare la dichiarazione di gestione e il riepilogo annuale delle relazioni finali di audit e dei controlli effettuati</v>
      </c>
      <c r="E524" s="275"/>
      <c r="F524" s="275"/>
      <c r="G524" s="275"/>
      <c r="H524" s="275"/>
      <c r="I524" s="155">
        <f>M482</f>
        <v>0</v>
      </c>
      <c r="J524" s="156">
        <v>1</v>
      </c>
      <c r="K524" s="156">
        <f>J524*I524</f>
        <v>0</v>
      </c>
      <c r="L524" s="195"/>
    </row>
    <row r="526" spans="1:14" ht="15" thickBot="1" x14ac:dyDescent="0.25"/>
    <row r="527" spans="1:14" ht="354" customHeight="1" thickBot="1" x14ac:dyDescent="0.25">
      <c r="B527" s="269" t="s">
        <v>55</v>
      </c>
      <c r="C527" s="270"/>
      <c r="D527" s="271" t="s">
        <v>885</v>
      </c>
      <c r="E527" s="272"/>
      <c r="F527" s="272"/>
      <c r="G527" s="272"/>
      <c r="H527" s="272"/>
      <c r="I527" s="273"/>
    </row>
    <row r="529" spans="2:2" x14ac:dyDescent="0.2">
      <c r="B529" s="161" t="s">
        <v>501</v>
      </c>
    </row>
  </sheetData>
  <sheetProtection algorithmName="SHA-512" hashValue="eY+dtlqE0JzB21XOEuukwIlQNhtQrSc4PsL4rV1714U5er45W2T7LAbOZ9YzQxcjnznJ76jPb6ETk+oqvvNwwQ==" saltValue="zelX2Dwli2ZbCpRG++2r5g==" spinCount="100000" sheet="1" objects="1" scenarios="1" formatCells="0"/>
  <mergeCells count="845">
    <mergeCell ref="C255:D255"/>
    <mergeCell ref="C256:D256"/>
    <mergeCell ref="C264:D264"/>
    <mergeCell ref="C267:D267"/>
    <mergeCell ref="C276:D276"/>
    <mergeCell ref="C277:D277"/>
    <mergeCell ref="C278:D278"/>
    <mergeCell ref="C311:D311"/>
    <mergeCell ref="C422:D422"/>
    <mergeCell ref="C300:D300"/>
    <mergeCell ref="C314:D314"/>
    <mergeCell ref="C305:D305"/>
    <mergeCell ref="C354:D354"/>
    <mergeCell ref="C416:D416"/>
    <mergeCell ref="C412:D412"/>
    <mergeCell ref="C417:D417"/>
    <mergeCell ref="C257:D257"/>
    <mergeCell ref="C322:D322"/>
    <mergeCell ref="C371:D371"/>
    <mergeCell ref="C355:D355"/>
    <mergeCell ref="C271:D271"/>
    <mergeCell ref="C272:D272"/>
    <mergeCell ref="C273:D273"/>
    <mergeCell ref="C382:D382"/>
    <mergeCell ref="C190:D190"/>
    <mergeCell ref="C191:D191"/>
    <mergeCell ref="C192:D192"/>
    <mergeCell ref="C193:D193"/>
    <mergeCell ref="C194:D194"/>
    <mergeCell ref="C195:D195"/>
    <mergeCell ref="C196:D196"/>
    <mergeCell ref="C254:D254"/>
    <mergeCell ref="C182:D182"/>
    <mergeCell ref="C189:D189"/>
    <mergeCell ref="C252:D252"/>
    <mergeCell ref="C247:D247"/>
    <mergeCell ref="C248:D248"/>
    <mergeCell ref="C172:D172"/>
    <mergeCell ref="C173:D173"/>
    <mergeCell ref="C174:D174"/>
    <mergeCell ref="C175:D175"/>
    <mergeCell ref="C176:D176"/>
    <mergeCell ref="C178:D178"/>
    <mergeCell ref="C179:D179"/>
    <mergeCell ref="C180:D180"/>
    <mergeCell ref="C181:D181"/>
    <mergeCell ref="L140:L165"/>
    <mergeCell ref="A138:A165"/>
    <mergeCell ref="C279:D279"/>
    <mergeCell ref="C313:D313"/>
    <mergeCell ref="C97:D97"/>
    <mergeCell ref="C490:D490"/>
    <mergeCell ref="D16:I16"/>
    <mergeCell ref="D17:I17"/>
    <mergeCell ref="D18:I18"/>
    <mergeCell ref="D19:I19"/>
    <mergeCell ref="D25:I25"/>
    <mergeCell ref="C126:D126"/>
    <mergeCell ref="C164:D164"/>
    <mergeCell ref="C165:D165"/>
    <mergeCell ref="E458:E459"/>
    <mergeCell ref="F458:F459"/>
    <mergeCell ref="G458:G459"/>
    <mergeCell ref="E451:E452"/>
    <mergeCell ref="F451:F452"/>
    <mergeCell ref="G451:G452"/>
    <mergeCell ref="E476:E477"/>
    <mergeCell ref="F476:F477"/>
    <mergeCell ref="G476:G477"/>
    <mergeCell ref="E282:E283"/>
    <mergeCell ref="E307:E308"/>
    <mergeCell ref="F307:F308"/>
    <mergeCell ref="G307:G308"/>
    <mergeCell ref="E468:E469"/>
    <mergeCell ref="F468:F469"/>
    <mergeCell ref="G468:G469"/>
    <mergeCell ref="G385:G386"/>
    <mergeCell ref="E401:E402"/>
    <mergeCell ref="F401:F402"/>
    <mergeCell ref="G401:G402"/>
    <mergeCell ref="E425:E426"/>
    <mergeCell ref="F425:F426"/>
    <mergeCell ref="G425:G426"/>
    <mergeCell ref="E440:E441"/>
    <mergeCell ref="F440:F441"/>
    <mergeCell ref="G440:G441"/>
    <mergeCell ref="E349:E350"/>
    <mergeCell ref="F349:F350"/>
    <mergeCell ref="G349:G350"/>
    <mergeCell ref="C357:J357"/>
    <mergeCell ref="C351:D351"/>
    <mergeCell ref="C468:D469"/>
    <mergeCell ref="I468:J468"/>
    <mergeCell ref="H316:H317"/>
    <mergeCell ref="E221:E222"/>
    <mergeCell ref="F221:F222"/>
    <mergeCell ref="G221:G222"/>
    <mergeCell ref="G236:G237"/>
    <mergeCell ref="E262:E263"/>
    <mergeCell ref="F262:F263"/>
    <mergeCell ref="G262:G263"/>
    <mergeCell ref="F282:F283"/>
    <mergeCell ref="G282:G283"/>
    <mergeCell ref="A19:C19"/>
    <mergeCell ref="A25:C25"/>
    <mergeCell ref="E29:E30"/>
    <mergeCell ref="F29:F30"/>
    <mergeCell ref="G29:G30"/>
    <mergeCell ref="E44:E45"/>
    <mergeCell ref="F44:F45"/>
    <mergeCell ref="G44:G45"/>
    <mergeCell ref="C28:J28"/>
    <mergeCell ref="B44:B45"/>
    <mergeCell ref="C36:D36"/>
    <mergeCell ref="C35:D35"/>
    <mergeCell ref="B29:B30"/>
    <mergeCell ref="C40:D40"/>
    <mergeCell ref="C41:D41"/>
    <mergeCell ref="C42:D42"/>
    <mergeCell ref="A20:C20"/>
    <mergeCell ref="D20:I20"/>
    <mergeCell ref="A21:C21"/>
    <mergeCell ref="D21:I21"/>
    <mergeCell ref="A22:C22"/>
    <mergeCell ref="D22:I22"/>
    <mergeCell ref="A23:C23"/>
    <mergeCell ref="D23:I23"/>
    <mergeCell ref="K138:K139"/>
    <mergeCell ref="I138:J138"/>
    <mergeCell ref="H138:H139"/>
    <mergeCell ref="C138:D139"/>
    <mergeCell ref="B138:B139"/>
    <mergeCell ref="C203:D203"/>
    <mergeCell ref="C158:D158"/>
    <mergeCell ref="C159:D159"/>
    <mergeCell ref="C156:D156"/>
    <mergeCell ref="C157:D157"/>
    <mergeCell ref="C149:D149"/>
    <mergeCell ref="C148:D148"/>
    <mergeCell ref="C146:D146"/>
    <mergeCell ref="C144:D144"/>
    <mergeCell ref="C143:D143"/>
    <mergeCell ref="C142:D142"/>
    <mergeCell ref="H167:H168"/>
    <mergeCell ref="I167:J167"/>
    <mergeCell ref="C169:D169"/>
    <mergeCell ref="I200:J200"/>
    <mergeCell ref="C170:D170"/>
    <mergeCell ref="B167:B168"/>
    <mergeCell ref="E167:E168"/>
    <mergeCell ref="F167:F168"/>
    <mergeCell ref="A282:A305"/>
    <mergeCell ref="A476:A480"/>
    <mergeCell ref="A483:A491"/>
    <mergeCell ref="C302:D302"/>
    <mergeCell ref="C303:D303"/>
    <mergeCell ref="C297:D297"/>
    <mergeCell ref="C298:D298"/>
    <mergeCell ref="C299:D299"/>
    <mergeCell ref="B282:B283"/>
    <mergeCell ref="C282:D283"/>
    <mergeCell ref="C301:D301"/>
    <mergeCell ref="C293:D293"/>
    <mergeCell ref="C294:D294"/>
    <mergeCell ref="C285:D285"/>
    <mergeCell ref="C286:D286"/>
    <mergeCell ref="C288:D288"/>
    <mergeCell ref="C292:D292"/>
    <mergeCell ref="C291:D291"/>
    <mergeCell ref="C425:D426"/>
    <mergeCell ref="B451:B452"/>
    <mergeCell ref="C451:D452"/>
    <mergeCell ref="C420:D420"/>
    <mergeCell ref="C413:D413"/>
    <mergeCell ref="C405:D405"/>
    <mergeCell ref="C153:D153"/>
    <mergeCell ref="A493:A501"/>
    <mergeCell ref="A503:A506"/>
    <mergeCell ref="A508:A514"/>
    <mergeCell ref="A92:A98"/>
    <mergeCell ref="A374:A383"/>
    <mergeCell ref="A385:A398"/>
    <mergeCell ref="A401:A423"/>
    <mergeCell ref="A425:A438"/>
    <mergeCell ref="A440:A449"/>
    <mergeCell ref="A451:A456"/>
    <mergeCell ref="A458:A466"/>
    <mergeCell ref="A468:A474"/>
    <mergeCell ref="A307:A314"/>
    <mergeCell ref="A316:A322"/>
    <mergeCell ref="A325:A340"/>
    <mergeCell ref="A342:A347"/>
    <mergeCell ref="A349:A355"/>
    <mergeCell ref="A358:A372"/>
    <mergeCell ref="A200:A219"/>
    <mergeCell ref="A221:A226"/>
    <mergeCell ref="A228:A233"/>
    <mergeCell ref="A236:A260"/>
    <mergeCell ref="A262:A280"/>
    <mergeCell ref="A54:A60"/>
    <mergeCell ref="C482:J482"/>
    <mergeCell ref="L327:L340"/>
    <mergeCell ref="A129:A136"/>
    <mergeCell ref="A167:A197"/>
    <mergeCell ref="A1:C1"/>
    <mergeCell ref="A2:C2"/>
    <mergeCell ref="A4:I4"/>
    <mergeCell ref="A5:C5"/>
    <mergeCell ref="A6:C6"/>
    <mergeCell ref="A7:C7"/>
    <mergeCell ref="A8:C8"/>
    <mergeCell ref="A9:C9"/>
    <mergeCell ref="A11:I11"/>
    <mergeCell ref="D9:I9"/>
    <mergeCell ref="D10:I10"/>
    <mergeCell ref="D2:I2"/>
    <mergeCell ref="A26:C26"/>
    <mergeCell ref="A27:K27"/>
    <mergeCell ref="D15:I15"/>
    <mergeCell ref="D12:I12"/>
    <mergeCell ref="C155:D155"/>
    <mergeCell ref="C154:D154"/>
    <mergeCell ref="L451:L452"/>
    <mergeCell ref="L505:L506"/>
    <mergeCell ref="L387:L398"/>
    <mergeCell ref="L403:L423"/>
    <mergeCell ref="L427:L438"/>
    <mergeCell ref="C506:D506"/>
    <mergeCell ref="L503:L504"/>
    <mergeCell ref="C495:D495"/>
    <mergeCell ref="C496:D496"/>
    <mergeCell ref="C497:D497"/>
    <mergeCell ref="C498:D498"/>
    <mergeCell ref="C499:D499"/>
    <mergeCell ref="C500:D500"/>
    <mergeCell ref="C501:D501"/>
    <mergeCell ref="L483:L484"/>
    <mergeCell ref="C485:D485"/>
    <mergeCell ref="C478:D478"/>
    <mergeCell ref="C479:D479"/>
    <mergeCell ref="C480:D480"/>
    <mergeCell ref="L442:L449"/>
    <mergeCell ref="C476:D477"/>
    <mergeCell ref="H476:H477"/>
    <mergeCell ref="I476:J476"/>
    <mergeCell ref="L476:L477"/>
    <mergeCell ref="H468:H469"/>
    <mergeCell ref="L358:L359"/>
    <mergeCell ref="L374:L375"/>
    <mergeCell ref="L360:L372"/>
    <mergeCell ref="L468:L469"/>
    <mergeCell ref="C470:D470"/>
    <mergeCell ref="C471:D471"/>
    <mergeCell ref="C474:D474"/>
    <mergeCell ref="K458:K459"/>
    <mergeCell ref="C462:D462"/>
    <mergeCell ref="C466:D466"/>
    <mergeCell ref="C465:D465"/>
    <mergeCell ref="C464:D464"/>
    <mergeCell ref="C460:D460"/>
    <mergeCell ref="L458:L459"/>
    <mergeCell ref="L453:L456"/>
    <mergeCell ref="I425:J425"/>
    <mergeCell ref="C444:D444"/>
    <mergeCell ref="C449:D449"/>
    <mergeCell ref="C448:D448"/>
    <mergeCell ref="C445:D445"/>
    <mergeCell ref="C446:D446"/>
    <mergeCell ref="C447:D447"/>
    <mergeCell ref="C367:D367"/>
    <mergeCell ref="C368:D368"/>
    <mergeCell ref="L351:L355"/>
    <mergeCell ref="C352:D352"/>
    <mergeCell ref="C353:D353"/>
    <mergeCell ref="A62:A80"/>
    <mergeCell ref="A82:A90"/>
    <mergeCell ref="A101:A119"/>
    <mergeCell ref="A121:A127"/>
    <mergeCell ref="L478:L480"/>
    <mergeCell ref="C364:D364"/>
    <mergeCell ref="B458:B459"/>
    <mergeCell ref="C458:D459"/>
    <mergeCell ref="H458:H459"/>
    <mergeCell ref="I458:J458"/>
    <mergeCell ref="C442:D442"/>
    <mergeCell ref="K451:K452"/>
    <mergeCell ref="C443:D443"/>
    <mergeCell ref="C377:D377"/>
    <mergeCell ref="B468:B469"/>
    <mergeCell ref="K476:K477"/>
    <mergeCell ref="B476:B477"/>
    <mergeCell ref="C455:D455"/>
    <mergeCell ref="C453:D453"/>
    <mergeCell ref="C454:D454"/>
    <mergeCell ref="C456:D456"/>
    <mergeCell ref="K468:K469"/>
    <mergeCell ref="C472:D472"/>
    <mergeCell ref="C473:D473"/>
    <mergeCell ref="L460:L466"/>
    <mergeCell ref="L470:L474"/>
    <mergeCell ref="L284:L305"/>
    <mergeCell ref="L309:L314"/>
    <mergeCell ref="L318:L322"/>
    <mergeCell ref="C369:D369"/>
    <mergeCell ref="C370:D370"/>
    <mergeCell ref="C362:D362"/>
    <mergeCell ref="C363:D363"/>
    <mergeCell ref="C372:D372"/>
    <mergeCell ref="C366:D366"/>
    <mergeCell ref="C365:D365"/>
    <mergeCell ref="H349:H350"/>
    <mergeCell ref="I349:J349"/>
    <mergeCell ref="K349:K350"/>
    <mergeCell ref="L349:L350"/>
    <mergeCell ref="H342:H343"/>
    <mergeCell ref="I342:J342"/>
    <mergeCell ref="K342:K343"/>
    <mergeCell ref="L342:L343"/>
    <mergeCell ref="C346:D346"/>
    <mergeCell ref="H228:H229"/>
    <mergeCell ref="I228:J228"/>
    <mergeCell ref="H282:H283"/>
    <mergeCell ref="C107:D107"/>
    <mergeCell ref="C105:D105"/>
    <mergeCell ref="C336:D336"/>
    <mergeCell ref="C238:D238"/>
    <mergeCell ref="C239:D239"/>
    <mergeCell ref="C140:D140"/>
    <mergeCell ref="C141:D141"/>
    <mergeCell ref="C231:D231"/>
    <mergeCell ref="C262:D263"/>
    <mergeCell ref="C295:D295"/>
    <mergeCell ref="C211:D211"/>
    <mergeCell ref="C127:D127"/>
    <mergeCell ref="C108:D108"/>
    <mergeCell ref="C329:D329"/>
    <mergeCell ref="C312:D312"/>
    <mergeCell ref="C330:D330"/>
    <mergeCell ref="C331:D331"/>
    <mergeCell ref="C265:D265"/>
    <mergeCell ref="C266:D266"/>
    <mergeCell ref="C307:D308"/>
    <mergeCell ref="C251:D251"/>
    <mergeCell ref="I503:J503"/>
    <mergeCell ref="C511:D511"/>
    <mergeCell ref="D523:H523"/>
    <mergeCell ref="B200:B201"/>
    <mergeCell ref="C310:D310"/>
    <mergeCell ref="C309:D309"/>
    <mergeCell ref="C167:D168"/>
    <mergeCell ref="C219:D219"/>
    <mergeCell ref="C207:D207"/>
    <mergeCell ref="C208:D208"/>
    <mergeCell ref="C209:D209"/>
    <mergeCell ref="C210:D210"/>
    <mergeCell ref="C199:J199"/>
    <mergeCell ref="C230:D230"/>
    <mergeCell ref="B262:B263"/>
    <mergeCell ref="C241:D241"/>
    <mergeCell ref="C242:D242"/>
    <mergeCell ref="C275:D275"/>
    <mergeCell ref="C225:D225"/>
    <mergeCell ref="C232:D232"/>
    <mergeCell ref="H221:H222"/>
    <mergeCell ref="I221:J221"/>
    <mergeCell ref="G167:G168"/>
    <mergeCell ref="I236:J236"/>
    <mergeCell ref="B349:B350"/>
    <mergeCell ref="C349:D350"/>
    <mergeCell ref="B342:B343"/>
    <mergeCell ref="C342:D343"/>
    <mergeCell ref="B325:B326"/>
    <mergeCell ref="B307:B308"/>
    <mergeCell ref="B316:B317"/>
    <mergeCell ref="C316:D317"/>
    <mergeCell ref="B221:B222"/>
    <mergeCell ref="B236:B237"/>
    <mergeCell ref="B228:B229"/>
    <mergeCell ref="C224:D224"/>
    <mergeCell ref="C236:D237"/>
    <mergeCell ref="C228:D229"/>
    <mergeCell ref="C226:D226"/>
    <mergeCell ref="C221:D222"/>
    <mergeCell ref="C287:D287"/>
    <mergeCell ref="C223:D223"/>
    <mergeCell ref="C268:D268"/>
    <mergeCell ref="C327:D327"/>
    <mergeCell ref="C328:D328"/>
    <mergeCell ref="C245:D245"/>
    <mergeCell ref="C246:D246"/>
    <mergeCell ref="C335:D335"/>
    <mergeCell ref="L262:L263"/>
    <mergeCell ref="L221:L222"/>
    <mergeCell ref="L307:L308"/>
    <mergeCell ref="L138:L139"/>
    <mergeCell ref="L82:L83"/>
    <mergeCell ref="C86:D86"/>
    <mergeCell ref="L101:L102"/>
    <mergeCell ref="C113:D113"/>
    <mergeCell ref="K121:K122"/>
    <mergeCell ref="C106:D106"/>
    <mergeCell ref="C104:D104"/>
    <mergeCell ref="C100:J100"/>
    <mergeCell ref="C123:D123"/>
    <mergeCell ref="L131:L136"/>
    <mergeCell ref="K129:K130"/>
    <mergeCell ref="C124:D124"/>
    <mergeCell ref="C125:D125"/>
    <mergeCell ref="L202:L219"/>
    <mergeCell ref="L223:L226"/>
    <mergeCell ref="L230:L233"/>
    <mergeCell ref="L239:L260"/>
    <mergeCell ref="L265:L280"/>
    <mergeCell ref="K221:K222"/>
    <mergeCell ref="H236:H237"/>
    <mergeCell ref="L508:L509"/>
    <mergeCell ref="C510:D510"/>
    <mergeCell ref="C512:D512"/>
    <mergeCell ref="C513:D513"/>
    <mergeCell ref="C514:D514"/>
    <mergeCell ref="B527:C527"/>
    <mergeCell ref="D527:I527"/>
    <mergeCell ref="L510:L514"/>
    <mergeCell ref="B517:C517"/>
    <mergeCell ref="B518:C518"/>
    <mergeCell ref="B519:C519"/>
    <mergeCell ref="B520:C520"/>
    <mergeCell ref="B521:C521"/>
    <mergeCell ref="B522:C522"/>
    <mergeCell ref="B523:C523"/>
    <mergeCell ref="B524:C524"/>
    <mergeCell ref="D517:H517"/>
    <mergeCell ref="D518:H518"/>
    <mergeCell ref="D519:H519"/>
    <mergeCell ref="D520:H520"/>
    <mergeCell ref="D521:H521"/>
    <mergeCell ref="D522:H522"/>
    <mergeCell ref="D524:H524"/>
    <mergeCell ref="B516:H516"/>
    <mergeCell ref="K503:K504"/>
    <mergeCell ref="C505:D505"/>
    <mergeCell ref="K508:K509"/>
    <mergeCell ref="B503:B504"/>
    <mergeCell ref="C503:D504"/>
    <mergeCell ref="B493:B494"/>
    <mergeCell ref="C493:D494"/>
    <mergeCell ref="H493:H494"/>
    <mergeCell ref="I493:J493"/>
    <mergeCell ref="K493:K494"/>
    <mergeCell ref="E493:E494"/>
    <mergeCell ref="F493:F494"/>
    <mergeCell ref="G493:G494"/>
    <mergeCell ref="E503:E504"/>
    <mergeCell ref="F503:F504"/>
    <mergeCell ref="G503:G504"/>
    <mergeCell ref="E508:E509"/>
    <mergeCell ref="F508:F509"/>
    <mergeCell ref="G508:G509"/>
    <mergeCell ref="B508:B509"/>
    <mergeCell ref="C508:D509"/>
    <mergeCell ref="H508:H509"/>
    <mergeCell ref="I508:J508"/>
    <mergeCell ref="H503:H504"/>
    <mergeCell ref="L493:L494"/>
    <mergeCell ref="L495:L501"/>
    <mergeCell ref="B483:B484"/>
    <mergeCell ref="C483:D484"/>
    <mergeCell ref="H483:H484"/>
    <mergeCell ref="I483:J483"/>
    <mergeCell ref="K483:K484"/>
    <mergeCell ref="L485:L491"/>
    <mergeCell ref="C486:D486"/>
    <mergeCell ref="C487:D487"/>
    <mergeCell ref="C488:D488"/>
    <mergeCell ref="C491:D491"/>
    <mergeCell ref="C489:D489"/>
    <mergeCell ref="E483:E484"/>
    <mergeCell ref="F483:F484"/>
    <mergeCell ref="G483:G484"/>
    <mergeCell ref="B440:B441"/>
    <mergeCell ref="C440:D441"/>
    <mergeCell ref="H440:H441"/>
    <mergeCell ref="I440:J440"/>
    <mergeCell ref="H451:H452"/>
    <mergeCell ref="I451:J451"/>
    <mergeCell ref="C430:D430"/>
    <mergeCell ref="K425:K426"/>
    <mergeCell ref="L425:L426"/>
    <mergeCell ref="C427:D427"/>
    <mergeCell ref="C428:D428"/>
    <mergeCell ref="C429:D429"/>
    <mergeCell ref="C431:D431"/>
    <mergeCell ref="C438:D438"/>
    <mergeCell ref="C432:D432"/>
    <mergeCell ref="C433:D433"/>
    <mergeCell ref="C434:D434"/>
    <mergeCell ref="C435:D435"/>
    <mergeCell ref="C436:D436"/>
    <mergeCell ref="C437:D437"/>
    <mergeCell ref="K440:K441"/>
    <mergeCell ref="L440:L441"/>
    <mergeCell ref="H425:H426"/>
    <mergeCell ref="B425:B426"/>
    <mergeCell ref="B374:B375"/>
    <mergeCell ref="L385:L386"/>
    <mergeCell ref="C400:J400"/>
    <mergeCell ref="B401:B402"/>
    <mergeCell ref="C401:D402"/>
    <mergeCell ref="H401:H402"/>
    <mergeCell ref="I401:J401"/>
    <mergeCell ref="K401:K402"/>
    <mergeCell ref="L401:L402"/>
    <mergeCell ref="B385:B386"/>
    <mergeCell ref="C385:D386"/>
    <mergeCell ref="H385:H386"/>
    <mergeCell ref="I385:J385"/>
    <mergeCell ref="C390:D390"/>
    <mergeCell ref="C394:D394"/>
    <mergeCell ref="C395:D395"/>
    <mergeCell ref="C396:D396"/>
    <mergeCell ref="C397:D397"/>
    <mergeCell ref="C393:D393"/>
    <mergeCell ref="K374:K375"/>
    <mergeCell ref="K385:K386"/>
    <mergeCell ref="L376:L383"/>
    <mergeCell ref="C374:D375"/>
    <mergeCell ref="C398:D398"/>
    <mergeCell ref="B358:B359"/>
    <mergeCell ref="C358:D359"/>
    <mergeCell ref="H358:H359"/>
    <mergeCell ref="I358:J358"/>
    <mergeCell ref="K358:K359"/>
    <mergeCell ref="C361:D361"/>
    <mergeCell ref="E358:E359"/>
    <mergeCell ref="F358:F359"/>
    <mergeCell ref="G358:G359"/>
    <mergeCell ref="C360:D360"/>
    <mergeCell ref="L344:L347"/>
    <mergeCell ref="C345:D345"/>
    <mergeCell ref="C347:D347"/>
    <mergeCell ref="E342:E343"/>
    <mergeCell ref="F342:F343"/>
    <mergeCell ref="G342:G343"/>
    <mergeCell ref="L325:L326"/>
    <mergeCell ref="E325:E326"/>
    <mergeCell ref="F325:F326"/>
    <mergeCell ref="G325:G326"/>
    <mergeCell ref="C325:D326"/>
    <mergeCell ref="C344:D344"/>
    <mergeCell ref="C337:D337"/>
    <mergeCell ref="C339:D339"/>
    <mergeCell ref="C340:D340"/>
    <mergeCell ref="C332:D332"/>
    <mergeCell ref="I316:J316"/>
    <mergeCell ref="K316:K317"/>
    <mergeCell ref="L316:L317"/>
    <mergeCell ref="C324:J324"/>
    <mergeCell ref="C321:D321"/>
    <mergeCell ref="C320:D320"/>
    <mergeCell ref="C318:D318"/>
    <mergeCell ref="E316:E317"/>
    <mergeCell ref="F316:F317"/>
    <mergeCell ref="G316:G317"/>
    <mergeCell ref="C319:D319"/>
    <mergeCell ref="L228:L229"/>
    <mergeCell ref="L236:L237"/>
    <mergeCell ref="L282:L283"/>
    <mergeCell ref="F228:F229"/>
    <mergeCell ref="G228:G229"/>
    <mergeCell ref="E236:E237"/>
    <mergeCell ref="F236:F237"/>
    <mergeCell ref="C243:D243"/>
    <mergeCell ref="C250:D250"/>
    <mergeCell ref="C240:D240"/>
    <mergeCell ref="C233:D233"/>
    <mergeCell ref="C258:D258"/>
    <mergeCell ref="C249:D249"/>
    <mergeCell ref="C259:D259"/>
    <mergeCell ref="H262:H263"/>
    <mergeCell ref="I262:J262"/>
    <mergeCell ref="K228:K229"/>
    <mergeCell ref="K236:K237"/>
    <mergeCell ref="E228:E229"/>
    <mergeCell ref="C253:D253"/>
    <mergeCell ref="C274:D274"/>
    <mergeCell ref="C260:D260"/>
    <mergeCell ref="C244:D244"/>
    <mergeCell ref="C235:J235"/>
    <mergeCell ref="K167:K168"/>
    <mergeCell ref="C213:D213"/>
    <mergeCell ref="C218:D218"/>
    <mergeCell ref="C204:D204"/>
    <mergeCell ref="C205:D205"/>
    <mergeCell ref="C206:D206"/>
    <mergeCell ref="C200:D201"/>
    <mergeCell ref="C197:D197"/>
    <mergeCell ref="C212:D212"/>
    <mergeCell ref="C202:D202"/>
    <mergeCell ref="C214:D214"/>
    <mergeCell ref="C215:D215"/>
    <mergeCell ref="C216:D216"/>
    <mergeCell ref="C217:D217"/>
    <mergeCell ref="E200:E201"/>
    <mergeCell ref="F200:F201"/>
    <mergeCell ref="G200:G201"/>
    <mergeCell ref="C177:D177"/>
    <mergeCell ref="C183:D183"/>
    <mergeCell ref="C184:D184"/>
    <mergeCell ref="C185:D185"/>
    <mergeCell ref="C186:D186"/>
    <mergeCell ref="C187:D187"/>
    <mergeCell ref="C188:D188"/>
    <mergeCell ref="L167:L168"/>
    <mergeCell ref="H200:H201"/>
    <mergeCell ref="C171:D171"/>
    <mergeCell ref="K200:K201"/>
    <mergeCell ref="L169:L197"/>
    <mergeCell ref="L200:L201"/>
    <mergeCell ref="B129:B130"/>
    <mergeCell ref="C129:D130"/>
    <mergeCell ref="H129:H130"/>
    <mergeCell ref="I129:J129"/>
    <mergeCell ref="C131:D131"/>
    <mergeCell ref="C136:D136"/>
    <mergeCell ref="C160:D160"/>
    <mergeCell ref="C132:D132"/>
    <mergeCell ref="C133:D133"/>
    <mergeCell ref="C134:D134"/>
    <mergeCell ref="C135:D135"/>
    <mergeCell ref="C147:D147"/>
    <mergeCell ref="C145:D145"/>
    <mergeCell ref="C152:D152"/>
    <mergeCell ref="C151:D151"/>
    <mergeCell ref="C150:D150"/>
    <mergeCell ref="E129:E130"/>
    <mergeCell ref="F129:F130"/>
    <mergeCell ref="B121:B122"/>
    <mergeCell ref="H121:H122"/>
    <mergeCell ref="I121:J121"/>
    <mergeCell ref="C109:D109"/>
    <mergeCell ref="C116:D116"/>
    <mergeCell ref="C118:D118"/>
    <mergeCell ref="C112:D112"/>
    <mergeCell ref="C119:D119"/>
    <mergeCell ref="C121:D122"/>
    <mergeCell ref="C110:D110"/>
    <mergeCell ref="C111:D111"/>
    <mergeCell ref="C114:D114"/>
    <mergeCell ref="C115:D115"/>
    <mergeCell ref="E121:E122"/>
    <mergeCell ref="F121:F122"/>
    <mergeCell ref="G121:G122"/>
    <mergeCell ref="C117:D117"/>
    <mergeCell ref="B82:B83"/>
    <mergeCell ref="C82:D83"/>
    <mergeCell ref="H82:H83"/>
    <mergeCell ref="C67:D67"/>
    <mergeCell ref="C68:D68"/>
    <mergeCell ref="C69:D69"/>
    <mergeCell ref="C70:D70"/>
    <mergeCell ref="C71:D71"/>
    <mergeCell ref="C73:D73"/>
    <mergeCell ref="C79:D79"/>
    <mergeCell ref="C74:D74"/>
    <mergeCell ref="B101:B102"/>
    <mergeCell ref="C101:D102"/>
    <mergeCell ref="H101:H102"/>
    <mergeCell ref="I101:J101"/>
    <mergeCell ref="B62:B63"/>
    <mergeCell ref="C62:D63"/>
    <mergeCell ref="B54:B55"/>
    <mergeCell ref="C54:D55"/>
    <mergeCell ref="H54:H55"/>
    <mergeCell ref="I54:J54"/>
    <mergeCell ref="C72:D72"/>
    <mergeCell ref="C59:D59"/>
    <mergeCell ref="C57:D57"/>
    <mergeCell ref="B92:B93"/>
    <mergeCell ref="C92:D93"/>
    <mergeCell ref="I82:J82"/>
    <mergeCell ref="H92:H93"/>
    <mergeCell ref="I92:J92"/>
    <mergeCell ref="C96:D96"/>
    <mergeCell ref="C98:D98"/>
    <mergeCell ref="G62:G63"/>
    <mergeCell ref="E82:E83"/>
    <mergeCell ref="F82:F83"/>
    <mergeCell ref="C56:D56"/>
    <mergeCell ref="L29:L30"/>
    <mergeCell ref="K44:K45"/>
    <mergeCell ref="H44:H45"/>
    <mergeCell ref="I44:J44"/>
    <mergeCell ref="L62:L63"/>
    <mergeCell ref="I62:J62"/>
    <mergeCell ref="K62:K63"/>
    <mergeCell ref="K82:K83"/>
    <mergeCell ref="K29:K30"/>
    <mergeCell ref="H29:H30"/>
    <mergeCell ref="K54:K55"/>
    <mergeCell ref="I29:J29"/>
    <mergeCell ref="L31:L42"/>
    <mergeCell ref="L46:L52"/>
    <mergeCell ref="L64:L80"/>
    <mergeCell ref="D13:I13"/>
    <mergeCell ref="D14:I14"/>
    <mergeCell ref="D8:I8"/>
    <mergeCell ref="A18:C18"/>
    <mergeCell ref="K101:K102"/>
    <mergeCell ref="G82:G83"/>
    <mergeCell ref="E92:E93"/>
    <mergeCell ref="F92:F93"/>
    <mergeCell ref="G92:G93"/>
    <mergeCell ref="E101:E102"/>
    <mergeCell ref="F101:F102"/>
    <mergeCell ref="G101:G102"/>
    <mergeCell ref="C37:D37"/>
    <mergeCell ref="C29:D30"/>
    <mergeCell ref="C49:D49"/>
    <mergeCell ref="C89:D89"/>
    <mergeCell ref="C80:D80"/>
    <mergeCell ref="C76:D76"/>
    <mergeCell ref="C33:D33"/>
    <mergeCell ref="C64:D64"/>
    <mergeCell ref="C65:D65"/>
    <mergeCell ref="C58:D58"/>
    <mergeCell ref="C44:D45"/>
    <mergeCell ref="C52:D52"/>
    <mergeCell ref="C383:D383"/>
    <mergeCell ref="C378:D378"/>
    <mergeCell ref="C376:D376"/>
    <mergeCell ref="D1:I1"/>
    <mergeCell ref="C38:D38"/>
    <mergeCell ref="C39:D39"/>
    <mergeCell ref="D5:I5"/>
    <mergeCell ref="D6:I6"/>
    <mergeCell ref="D7:I7"/>
    <mergeCell ref="C31:D31"/>
    <mergeCell ref="C32:D32"/>
    <mergeCell ref="C48:D48"/>
    <mergeCell ref="C47:D47"/>
    <mergeCell ref="A15:C15"/>
    <mergeCell ref="A16:C16"/>
    <mergeCell ref="A17:C17"/>
    <mergeCell ref="A3:I3"/>
    <mergeCell ref="A10:C10"/>
    <mergeCell ref="A12:C12"/>
    <mergeCell ref="A13:C13"/>
    <mergeCell ref="A14:C14"/>
    <mergeCell ref="A29:A42"/>
    <mergeCell ref="A44:A51"/>
    <mergeCell ref="C280:D280"/>
    <mergeCell ref="C406:D406"/>
    <mergeCell ref="C407:D407"/>
    <mergeCell ref="C409:D409"/>
    <mergeCell ref="C414:D414"/>
    <mergeCell ref="C415:D415"/>
    <mergeCell ref="C423:D423"/>
    <mergeCell ref="H374:H375"/>
    <mergeCell ref="I374:J374"/>
    <mergeCell ref="C388:D388"/>
    <mergeCell ref="C391:D391"/>
    <mergeCell ref="C380:D380"/>
    <mergeCell ref="C381:D381"/>
    <mergeCell ref="C387:D387"/>
    <mergeCell ref="C411:D411"/>
    <mergeCell ref="C389:D389"/>
    <mergeCell ref="C408:D408"/>
    <mergeCell ref="C379:D379"/>
    <mergeCell ref="E374:E375"/>
    <mergeCell ref="F374:F375"/>
    <mergeCell ref="G374:G375"/>
    <mergeCell ref="E385:E386"/>
    <mergeCell ref="F385:F386"/>
    <mergeCell ref="C403:D403"/>
    <mergeCell ref="C392:D392"/>
    <mergeCell ref="C90:D90"/>
    <mergeCell ref="C94:D94"/>
    <mergeCell ref="L129:L130"/>
    <mergeCell ref="C46:D46"/>
    <mergeCell ref="C34:D34"/>
    <mergeCell ref="C66:D66"/>
    <mergeCell ref="C88:D88"/>
    <mergeCell ref="C77:D77"/>
    <mergeCell ref="C78:D78"/>
    <mergeCell ref="C75:D75"/>
    <mergeCell ref="C87:D87"/>
    <mergeCell ref="C60:D60"/>
    <mergeCell ref="C50:D50"/>
    <mergeCell ref="L84:L90"/>
    <mergeCell ref="L94:L98"/>
    <mergeCell ref="L123:L127"/>
    <mergeCell ref="L54:L55"/>
    <mergeCell ref="L56:L60"/>
    <mergeCell ref="L103:L119"/>
    <mergeCell ref="L92:L93"/>
    <mergeCell ref="L44:L45"/>
    <mergeCell ref="L121:L122"/>
    <mergeCell ref="C410:D410"/>
    <mergeCell ref="C404:D404"/>
    <mergeCell ref="C269:D269"/>
    <mergeCell ref="C270:D270"/>
    <mergeCell ref="C51:D51"/>
    <mergeCell ref="C103:D103"/>
    <mergeCell ref="K92:K93"/>
    <mergeCell ref="C85:D85"/>
    <mergeCell ref="C84:D84"/>
    <mergeCell ref="H62:H63"/>
    <mergeCell ref="C161:D161"/>
    <mergeCell ref="C162:D162"/>
    <mergeCell ref="C163:D163"/>
    <mergeCell ref="K262:K263"/>
    <mergeCell ref="E54:E55"/>
    <mergeCell ref="F54:F55"/>
    <mergeCell ref="G54:G55"/>
    <mergeCell ref="E62:E63"/>
    <mergeCell ref="F62:F63"/>
    <mergeCell ref="G129:G130"/>
    <mergeCell ref="E138:E139"/>
    <mergeCell ref="F138:F139"/>
    <mergeCell ref="G138:G139"/>
    <mergeCell ref="C95:D95"/>
    <mergeCell ref="A24:C24"/>
    <mergeCell ref="D24:I24"/>
    <mergeCell ref="L517:L524"/>
    <mergeCell ref="K282:K283"/>
    <mergeCell ref="C338:D338"/>
    <mergeCell ref="C296:D296"/>
    <mergeCell ref="C289:D289"/>
    <mergeCell ref="C284:D284"/>
    <mergeCell ref="H307:H308"/>
    <mergeCell ref="I307:J307"/>
    <mergeCell ref="K307:K308"/>
    <mergeCell ref="C290:D290"/>
    <mergeCell ref="C304:D304"/>
    <mergeCell ref="H325:H326"/>
    <mergeCell ref="I325:J325"/>
    <mergeCell ref="K325:K326"/>
    <mergeCell ref="C333:D333"/>
    <mergeCell ref="C334:D334"/>
    <mergeCell ref="I282:J282"/>
    <mergeCell ref="C461:D461"/>
    <mergeCell ref="C463:D463"/>
    <mergeCell ref="C418:D418"/>
    <mergeCell ref="C419:D419"/>
    <mergeCell ref="C421:D421"/>
  </mergeCells>
  <phoneticPr fontId="5" type="noConversion"/>
  <dataValidations count="3">
    <dataValidation type="list" allowBlank="1" showInputMessage="1" showErrorMessage="1" sqref="M28 M100 M199 M235 M324 M357 M400 M482">
      <formula1>$P$3:$P$6</formula1>
    </dataValidation>
    <dataValidation type="list" allowBlank="1" showInputMessage="1" showErrorMessage="1" prompt="INSERIRE VALORE DA 0 (NON RICORRE) A 4" sqref="K31:K42 K136 K52 K75:K80 K94:K98 K60 K116:K119 K126:K127 K370:K372 K478:K480 K505:K506 K196:K197 K218:K219 K226 K232:K233 K277:K280 K258:K260 K313:K314 K351:K355 K376:K383 K427:K438 K453:K456 K460:K466 K485:K491 K495:K501 K510:K514 K90 K164:K165 K304:K305 K320:K322 K338:K340 K346:K347 K403:K423 K442:K449 K470:K474 K46:K50 K56:K57 K64:K73 K84:K87 K103:K108 K110:K112 K124 K131 K134 K140:K145 K148:K153 K155:K159 K169:K170 K172:K173 K176:K178 K180:K185 K187:K190 K192:K193 K202:K204 K223:K224 K230 K239 K244:K247 K249 K254:K256 K265:K274 K284:K285 K288:K301 K309 K311 K318 K327:K333 K335:K336 K344 K360:K368 K387:K393 K395:K398">
      <formula1>$P$2:$P$6</formula1>
    </dataValidation>
    <dataValidation allowBlank="1" showInputMessage="1" showErrorMessage="1" prompt="INSERIRE VALORE DA 0 (NON RICORRE) A 4" sqref="K51 K58:K59 K74 K88:K89 K109 K113:K115 K123 K125 K132:K133 K135 K146:K147 K154 K160:K163 K171 K174:K175 K179 K186 K191 K194:K195 K205:K217 K225 K231 K240:K243 K248 K250:K253 K257 K275:K276 K286:K287 K302:K303 K310 K312 K319 K334 K337 K345 K369 K394"/>
  </dataValidations>
  <pageMargins left="0.74803149606299213" right="0.74803149606299213" top="0.98425196850393704" bottom="0.78740157480314965" header="0.51181102362204722" footer="0.51181102362204722"/>
  <pageSetup paperSize="9" scale="29" fitToHeight="30" orientation="portrait" r:id="rId1"/>
  <headerFooter scaleWithDoc="0" alignWithMargins="0">
    <oddFooter>&amp;L&amp;"Arial,Corsivo"&amp;8&amp;F
&amp;RFoglio di lavoro: &amp;A</oddFooter>
  </headerFooter>
  <rowBreaks count="1" manualBreakCount="1">
    <brk id="26" max="12"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25"/>
  <sheetViews>
    <sheetView tabSelected="1" topLeftCell="C1" zoomScale="75" zoomScaleNormal="75" workbookViewId="0">
      <pane xSplit="2" ySplit="3" topLeftCell="N110" activePane="bottomRight" state="frozen"/>
      <selection activeCell="C1" sqref="C1"/>
      <selection pane="topRight" activeCell="E1" sqref="E1"/>
      <selection pane="bottomLeft" activeCell="C4" sqref="C4"/>
      <selection pane="bottomRight" activeCell="T127" sqref="T127"/>
    </sheetView>
  </sheetViews>
  <sheetFormatPr defaultRowHeight="12.75" x14ac:dyDescent="0.2"/>
  <cols>
    <col min="1" max="1" width="13.28515625" style="11" customWidth="1"/>
    <col min="2" max="2" width="9.140625" style="11"/>
    <col min="3" max="3" width="16.28515625" style="46" customWidth="1"/>
    <col min="4" max="4" width="74.85546875" style="46" customWidth="1"/>
    <col min="5" max="13" width="13.7109375" style="11" customWidth="1"/>
    <col min="14" max="16" width="14.140625" style="11" customWidth="1"/>
    <col min="17" max="20" width="14.140625" style="179" customWidth="1"/>
    <col min="21" max="16384" width="9.140625" style="11"/>
  </cols>
  <sheetData>
    <row r="1" spans="1:28" x14ac:dyDescent="0.2">
      <c r="B1" s="12"/>
      <c r="C1" s="13"/>
      <c r="D1" s="13"/>
      <c r="E1" s="321" t="s">
        <v>536</v>
      </c>
      <c r="F1" s="322"/>
      <c r="G1" s="322"/>
      <c r="H1" s="322"/>
      <c r="I1" s="322"/>
      <c r="J1" s="322"/>
      <c r="K1" s="322"/>
      <c r="L1" s="322"/>
      <c r="M1" s="322"/>
      <c r="N1" s="322"/>
      <c r="O1" s="322"/>
      <c r="P1" s="323"/>
      <c r="AB1" s="4" t="s">
        <v>678</v>
      </c>
    </row>
    <row r="2" spans="1:28" ht="39" thickBot="1" x14ac:dyDescent="0.25">
      <c r="B2" s="12"/>
      <c r="C2" s="13"/>
      <c r="D2" s="13"/>
      <c r="E2" s="14" t="s">
        <v>537</v>
      </c>
      <c r="F2" s="15" t="s">
        <v>539</v>
      </c>
      <c r="G2" s="15" t="s">
        <v>540</v>
      </c>
      <c r="H2" s="15" t="s">
        <v>541</v>
      </c>
      <c r="I2" s="15" t="s">
        <v>542</v>
      </c>
      <c r="J2" s="15" t="s">
        <v>543</v>
      </c>
      <c r="K2" s="15" t="s">
        <v>544</v>
      </c>
      <c r="L2" s="15" t="s">
        <v>545</v>
      </c>
      <c r="M2" s="15" t="s">
        <v>546</v>
      </c>
      <c r="N2" s="15" t="s">
        <v>547</v>
      </c>
      <c r="O2" s="15" t="s">
        <v>548</v>
      </c>
      <c r="P2" s="16" t="s">
        <v>549</v>
      </c>
      <c r="Q2" s="180" t="s">
        <v>917</v>
      </c>
      <c r="R2" s="180" t="s">
        <v>918</v>
      </c>
      <c r="S2" s="180" t="s">
        <v>919</v>
      </c>
      <c r="T2" s="180" t="s">
        <v>920</v>
      </c>
      <c r="AB2" s="5" t="s">
        <v>915</v>
      </c>
    </row>
    <row r="3" spans="1:28" ht="15.75" customHeight="1" thickBot="1" x14ac:dyDescent="0.25">
      <c r="A3" s="324" t="s">
        <v>534</v>
      </c>
      <c r="B3" s="325"/>
      <c r="C3" s="325"/>
      <c r="D3" s="326"/>
      <c r="E3" s="17" t="s">
        <v>538</v>
      </c>
      <c r="F3" s="18" t="s">
        <v>538</v>
      </c>
      <c r="G3" s="18" t="s">
        <v>538</v>
      </c>
      <c r="H3" s="18" t="s">
        <v>538</v>
      </c>
      <c r="I3" s="18" t="s">
        <v>538</v>
      </c>
      <c r="J3" s="18" t="s">
        <v>538</v>
      </c>
      <c r="K3" s="18" t="s">
        <v>538</v>
      </c>
      <c r="L3" s="18" t="s">
        <v>538</v>
      </c>
      <c r="M3" s="18" t="s">
        <v>538</v>
      </c>
      <c r="N3" s="18" t="s">
        <v>538</v>
      </c>
      <c r="O3" s="18" t="s">
        <v>538</v>
      </c>
      <c r="P3" s="19" t="s">
        <v>538</v>
      </c>
      <c r="Q3" s="181"/>
      <c r="R3" s="181"/>
      <c r="S3" s="181"/>
      <c r="T3" s="181"/>
      <c r="AB3" s="5" t="s">
        <v>916</v>
      </c>
    </row>
    <row r="4" spans="1:28" s="24" customFormat="1" ht="105" x14ac:dyDescent="0.2">
      <c r="A4" s="327" t="s">
        <v>681</v>
      </c>
      <c r="B4" s="33" t="s">
        <v>682</v>
      </c>
      <c r="C4" s="20" t="s">
        <v>49</v>
      </c>
      <c r="D4" s="21" t="s">
        <v>48</v>
      </c>
      <c r="E4" s="22"/>
      <c r="F4" s="22"/>
      <c r="G4" s="22"/>
      <c r="H4" s="22"/>
      <c r="I4" s="22"/>
      <c r="J4" s="22"/>
      <c r="K4" s="22"/>
      <c r="L4" s="22"/>
      <c r="M4" s="22"/>
      <c r="N4" s="22"/>
      <c r="O4" s="22"/>
      <c r="P4" s="23"/>
      <c r="Q4" s="182"/>
      <c r="R4" s="182"/>
      <c r="S4" s="182"/>
      <c r="T4" s="182"/>
      <c r="AB4" s="6" t="s">
        <v>617</v>
      </c>
    </row>
    <row r="5" spans="1:28" s="24" customFormat="1" ht="14.25" x14ac:dyDescent="0.2">
      <c r="A5" s="328"/>
      <c r="B5" s="40"/>
      <c r="C5" s="25"/>
      <c r="D5" s="26"/>
      <c r="E5" s="175"/>
      <c r="F5" s="175"/>
      <c r="G5" s="175"/>
      <c r="H5" s="175"/>
      <c r="I5" s="175"/>
      <c r="J5" s="175"/>
      <c r="K5" s="175"/>
      <c r="L5" s="175"/>
      <c r="M5" s="175"/>
      <c r="N5" s="175"/>
      <c r="O5" s="175"/>
      <c r="P5" s="176"/>
      <c r="Q5" s="183"/>
      <c r="R5" s="183"/>
      <c r="S5" s="183"/>
      <c r="T5" s="183"/>
    </row>
    <row r="6" spans="1:28" s="24" customFormat="1" ht="78.75" customHeight="1" x14ac:dyDescent="0.2">
      <c r="A6" s="328"/>
      <c r="B6" s="171" t="s">
        <v>682</v>
      </c>
      <c r="C6" s="27" t="s">
        <v>53</v>
      </c>
      <c r="D6" s="28" t="s">
        <v>683</v>
      </c>
      <c r="E6" s="29"/>
      <c r="F6" s="29"/>
      <c r="G6" s="29"/>
      <c r="H6" s="29"/>
      <c r="I6" s="29"/>
      <c r="J6" s="29"/>
      <c r="K6" s="29"/>
      <c r="L6" s="29"/>
      <c r="M6" s="29"/>
      <c r="N6" s="29"/>
      <c r="O6" s="29"/>
      <c r="P6" s="30"/>
      <c r="Q6" s="184"/>
      <c r="R6" s="184"/>
      <c r="S6" s="184"/>
      <c r="T6" s="184"/>
    </row>
    <row r="7" spans="1:28" s="24" customFormat="1" ht="75" customHeight="1" x14ac:dyDescent="0.2">
      <c r="A7" s="328"/>
      <c r="B7" s="40" t="s">
        <v>535</v>
      </c>
      <c r="C7" s="25" t="s">
        <v>494</v>
      </c>
      <c r="D7" s="26" t="s">
        <v>866</v>
      </c>
      <c r="E7" s="175"/>
      <c r="F7" s="175"/>
      <c r="G7" s="175"/>
      <c r="H7" s="175"/>
      <c r="I7" s="175"/>
      <c r="J7" s="175"/>
      <c r="K7" s="175"/>
      <c r="L7" s="175"/>
      <c r="M7" s="175"/>
      <c r="N7" s="175"/>
      <c r="O7" s="175"/>
      <c r="P7" s="176"/>
      <c r="Q7" s="183">
        <f>COUNTIF(E7:P7,"Sì")+COUNTIF(E7:P7,"No")</f>
        <v>0</v>
      </c>
      <c r="R7" s="183">
        <f>COUNTIF(E7:P7,"No")</f>
        <v>0</v>
      </c>
      <c r="S7" s="183" t="e">
        <f>+R7/Q7</f>
        <v>#DIV/0!</v>
      </c>
      <c r="T7" s="183" t="e">
        <f>IF(S7&gt;10%, IF(S7&lt;=25%, 2, IF(S7&gt;40%,4,3)),1)</f>
        <v>#DIV/0!</v>
      </c>
    </row>
    <row r="8" spans="1:28" s="24" customFormat="1" ht="90" x14ac:dyDescent="0.2">
      <c r="A8" s="328"/>
      <c r="B8" s="171" t="s">
        <v>682</v>
      </c>
      <c r="C8" s="27" t="s">
        <v>54</v>
      </c>
      <c r="D8" s="28" t="s">
        <v>680</v>
      </c>
      <c r="E8" s="29"/>
      <c r="F8" s="29"/>
      <c r="G8" s="29"/>
      <c r="H8" s="29"/>
      <c r="I8" s="29"/>
      <c r="J8" s="29"/>
      <c r="K8" s="29"/>
      <c r="L8" s="29"/>
      <c r="M8" s="29"/>
      <c r="N8" s="29"/>
      <c r="O8" s="29"/>
      <c r="P8" s="30"/>
      <c r="Q8" s="184"/>
      <c r="R8" s="184"/>
      <c r="S8" s="184"/>
      <c r="T8" s="184"/>
    </row>
    <row r="9" spans="1:28" s="24" customFormat="1" ht="69.75" customHeight="1" x14ac:dyDescent="0.2">
      <c r="A9" s="328"/>
      <c r="B9" s="40" t="s">
        <v>535</v>
      </c>
      <c r="C9" s="172" t="s">
        <v>890</v>
      </c>
      <c r="D9" s="26" t="s">
        <v>867</v>
      </c>
      <c r="E9" s="175"/>
      <c r="F9" s="175"/>
      <c r="G9" s="175"/>
      <c r="H9" s="175"/>
      <c r="I9" s="175"/>
      <c r="J9" s="175"/>
      <c r="K9" s="175"/>
      <c r="L9" s="175"/>
      <c r="M9" s="175"/>
      <c r="N9" s="175"/>
      <c r="O9" s="175"/>
      <c r="P9" s="176"/>
      <c r="Q9" s="183">
        <f>COUNTIF(E9:P9,"Sì")+COUNTIF(E9:P9,"No")</f>
        <v>0</v>
      </c>
      <c r="R9" s="183">
        <f>COUNTIF(E9:P9,"No")</f>
        <v>0</v>
      </c>
      <c r="S9" s="183" t="e">
        <f>+R9/Q9</f>
        <v>#DIV/0!</v>
      </c>
      <c r="T9" s="183" t="e">
        <f>IF(S9&gt;10%, IF(S9&lt;=25%, 2, IF(S9&gt;40%,4,3)),1)</f>
        <v>#DIV/0!</v>
      </c>
    </row>
    <row r="10" spans="1:28" s="24" customFormat="1" ht="62.25" x14ac:dyDescent="0.2">
      <c r="A10" s="328"/>
      <c r="B10" s="40" t="s">
        <v>535</v>
      </c>
      <c r="C10" s="172" t="s">
        <v>891</v>
      </c>
      <c r="D10" s="26" t="s">
        <v>868</v>
      </c>
      <c r="E10" s="175"/>
      <c r="F10" s="175"/>
      <c r="G10" s="175"/>
      <c r="H10" s="175"/>
      <c r="I10" s="175"/>
      <c r="J10" s="175"/>
      <c r="K10" s="175"/>
      <c r="L10" s="175"/>
      <c r="M10" s="175"/>
      <c r="N10" s="175"/>
      <c r="O10" s="175"/>
      <c r="P10" s="176"/>
      <c r="Q10" s="183">
        <f>COUNTIF(E10:P10,"Sì")+COUNTIF(E10:P10,"No")</f>
        <v>0</v>
      </c>
      <c r="R10" s="183">
        <f>COUNTIF(E10:P10,"No")</f>
        <v>0</v>
      </c>
      <c r="S10" s="183" t="e">
        <f>+R10/Q10</f>
        <v>#DIV/0!</v>
      </c>
      <c r="T10" s="183" t="e">
        <f>IF(S10&gt;10%, IF(S10&lt;=25%, 2, IF(S10&gt;40%,4,3)),1)</f>
        <v>#DIV/0!</v>
      </c>
    </row>
    <row r="11" spans="1:28" s="24" customFormat="1" ht="60" x14ac:dyDescent="0.2">
      <c r="A11" s="328"/>
      <c r="B11" s="171" t="s">
        <v>682</v>
      </c>
      <c r="C11" s="27" t="s">
        <v>56</v>
      </c>
      <c r="D11" s="28" t="s">
        <v>57</v>
      </c>
      <c r="E11" s="29"/>
      <c r="F11" s="29"/>
      <c r="G11" s="29"/>
      <c r="H11" s="29"/>
      <c r="I11" s="29"/>
      <c r="J11" s="29"/>
      <c r="K11" s="29"/>
      <c r="L11" s="29"/>
      <c r="M11" s="29"/>
      <c r="N11" s="29"/>
      <c r="O11" s="29"/>
      <c r="P11" s="30"/>
      <c r="Q11" s="184"/>
      <c r="R11" s="184"/>
      <c r="S11" s="184"/>
      <c r="T11" s="184"/>
    </row>
    <row r="12" spans="1:28" s="24" customFormat="1" ht="63.75" customHeight="1" x14ac:dyDescent="0.2">
      <c r="A12" s="328"/>
      <c r="B12" s="40" t="s">
        <v>535</v>
      </c>
      <c r="C12" s="25" t="s">
        <v>167</v>
      </c>
      <c r="D12" s="26" t="s">
        <v>892</v>
      </c>
      <c r="E12" s="175"/>
      <c r="F12" s="175"/>
      <c r="G12" s="175"/>
      <c r="H12" s="175"/>
      <c r="I12" s="175"/>
      <c r="J12" s="175"/>
      <c r="K12" s="175"/>
      <c r="L12" s="175"/>
      <c r="M12" s="175"/>
      <c r="N12" s="175"/>
      <c r="O12" s="175"/>
      <c r="P12" s="176"/>
      <c r="Q12" s="183">
        <f>COUNTIF(E12:P12,"Sì")+COUNTIF(E12:P12,"No")</f>
        <v>0</v>
      </c>
      <c r="R12" s="183">
        <f>COUNTIF(E12:P12,"No")</f>
        <v>0</v>
      </c>
      <c r="S12" s="183" t="e">
        <f>+R12/Q12</f>
        <v>#DIV/0!</v>
      </c>
      <c r="T12" s="183" t="e">
        <f>IF(S12&gt;10%, IF(S12&lt;=25%, 2, IF(S12&gt;40%,4,3)),1)</f>
        <v>#DIV/0!</v>
      </c>
    </row>
    <row r="13" spans="1:28" s="24" customFormat="1" ht="90" x14ac:dyDescent="0.2">
      <c r="A13" s="328"/>
      <c r="B13" s="171" t="s">
        <v>682</v>
      </c>
      <c r="C13" s="27" t="s">
        <v>58</v>
      </c>
      <c r="D13" s="28" t="s">
        <v>487</v>
      </c>
      <c r="E13" s="29"/>
      <c r="F13" s="29"/>
      <c r="G13" s="29"/>
      <c r="H13" s="29"/>
      <c r="I13" s="29"/>
      <c r="J13" s="29"/>
      <c r="K13" s="29"/>
      <c r="L13" s="29"/>
      <c r="M13" s="29"/>
      <c r="N13" s="29"/>
      <c r="O13" s="29"/>
      <c r="P13" s="30"/>
      <c r="Q13" s="184"/>
      <c r="R13" s="184"/>
      <c r="S13" s="184"/>
      <c r="T13" s="184"/>
    </row>
    <row r="14" spans="1:28" s="24" customFormat="1" ht="28.5" x14ac:dyDescent="0.2">
      <c r="A14" s="328"/>
      <c r="B14" s="40" t="s">
        <v>535</v>
      </c>
      <c r="C14" s="173" t="s">
        <v>893</v>
      </c>
      <c r="D14" s="50" t="s">
        <v>869</v>
      </c>
      <c r="E14" s="175"/>
      <c r="F14" s="175"/>
      <c r="G14" s="175"/>
      <c r="H14" s="175"/>
      <c r="I14" s="175"/>
      <c r="J14" s="175"/>
      <c r="K14" s="175"/>
      <c r="L14" s="175"/>
      <c r="M14" s="175"/>
      <c r="N14" s="175"/>
      <c r="O14" s="175"/>
      <c r="P14" s="176"/>
      <c r="Q14" s="183">
        <f>COUNTIF(E14:P14,"Sì")+COUNTIF(E14:P14,"No")</f>
        <v>0</v>
      </c>
      <c r="R14" s="183">
        <f>COUNTIF(E14:P14,"No")</f>
        <v>0</v>
      </c>
      <c r="S14" s="183" t="e">
        <f>+R14/Q14</f>
        <v>#DIV/0!</v>
      </c>
      <c r="T14" s="183" t="e">
        <f>IF(S14&gt;10%, IF(S14&lt;=25%, 2, IF(S14&gt;40%,4,3)),1)</f>
        <v>#DIV/0!</v>
      </c>
    </row>
    <row r="15" spans="1:28" s="24" customFormat="1" ht="28.5" x14ac:dyDescent="0.2">
      <c r="A15" s="328"/>
      <c r="B15" s="40" t="s">
        <v>535</v>
      </c>
      <c r="C15" s="173" t="s">
        <v>894</v>
      </c>
      <c r="D15" s="50" t="s">
        <v>807</v>
      </c>
      <c r="E15" s="175"/>
      <c r="F15" s="175"/>
      <c r="G15" s="175"/>
      <c r="H15" s="175"/>
      <c r="I15" s="175"/>
      <c r="J15" s="175"/>
      <c r="K15" s="175"/>
      <c r="L15" s="175"/>
      <c r="M15" s="175"/>
      <c r="N15" s="175"/>
      <c r="O15" s="175"/>
      <c r="P15" s="176"/>
      <c r="Q15" s="183">
        <f>COUNTIF(E15:P15,"Sì")+COUNTIF(E15:P15,"No")</f>
        <v>0</v>
      </c>
      <c r="R15" s="183">
        <f>COUNTIF(E15:P15,"No")</f>
        <v>0</v>
      </c>
      <c r="S15" s="183" t="e">
        <f>+R15/Q15</f>
        <v>#DIV/0!</v>
      </c>
      <c r="T15" s="183" t="e">
        <f>IF(S15&gt;10%, IF(S15&lt;=25%, 2, IF(S15&gt;40%,4,3)),1)</f>
        <v>#DIV/0!</v>
      </c>
    </row>
    <row r="16" spans="1:28" s="24" customFormat="1" ht="90" x14ac:dyDescent="0.2">
      <c r="A16" s="328"/>
      <c r="B16" s="171" t="s">
        <v>682</v>
      </c>
      <c r="C16" s="27" t="s">
        <v>59</v>
      </c>
      <c r="D16" s="28" t="s">
        <v>60</v>
      </c>
      <c r="E16" s="29"/>
      <c r="F16" s="29"/>
      <c r="G16" s="29"/>
      <c r="H16" s="29"/>
      <c r="I16" s="29"/>
      <c r="J16" s="29"/>
      <c r="K16" s="29"/>
      <c r="L16" s="29"/>
      <c r="M16" s="29"/>
      <c r="N16" s="29"/>
      <c r="O16" s="29"/>
      <c r="P16" s="30"/>
      <c r="Q16" s="184"/>
      <c r="R16" s="184"/>
      <c r="S16" s="184"/>
      <c r="T16" s="184"/>
    </row>
    <row r="17" spans="1:20" s="24" customFormat="1" ht="15" thickBot="1" x14ac:dyDescent="0.25">
      <c r="A17" s="329"/>
      <c r="B17" s="31" t="s">
        <v>535</v>
      </c>
      <c r="C17" s="51"/>
      <c r="D17" s="52"/>
      <c r="E17" s="175"/>
      <c r="F17" s="175"/>
      <c r="G17" s="175"/>
      <c r="H17" s="175"/>
      <c r="I17" s="175"/>
      <c r="J17" s="175"/>
      <c r="K17" s="175"/>
      <c r="L17" s="175"/>
      <c r="M17" s="175"/>
      <c r="N17" s="175"/>
      <c r="O17" s="175"/>
      <c r="P17" s="176"/>
      <c r="Q17" s="183"/>
      <c r="R17" s="183"/>
      <c r="S17" s="183"/>
      <c r="T17" s="183"/>
    </row>
    <row r="18" spans="1:20" s="24" customFormat="1" ht="105" x14ac:dyDescent="0.2">
      <c r="A18" s="330" t="s">
        <v>684</v>
      </c>
      <c r="B18" s="33" t="s">
        <v>682</v>
      </c>
      <c r="C18" s="34" t="s">
        <v>50</v>
      </c>
      <c r="D18" s="21" t="s">
        <v>63</v>
      </c>
      <c r="E18" s="22"/>
      <c r="F18" s="22"/>
      <c r="G18" s="22"/>
      <c r="H18" s="22"/>
      <c r="I18" s="22"/>
      <c r="J18" s="22"/>
      <c r="K18" s="22"/>
      <c r="L18" s="22"/>
      <c r="M18" s="22"/>
      <c r="N18" s="22"/>
      <c r="O18" s="22"/>
      <c r="P18" s="23"/>
      <c r="Q18" s="182"/>
      <c r="R18" s="182"/>
      <c r="S18" s="182"/>
      <c r="T18" s="182"/>
    </row>
    <row r="19" spans="1:20" s="24" customFormat="1" ht="71.25" x14ac:dyDescent="0.2">
      <c r="A19" s="331"/>
      <c r="B19" s="53" t="s">
        <v>535</v>
      </c>
      <c r="C19" s="54" t="s">
        <v>454</v>
      </c>
      <c r="D19" s="55" t="s">
        <v>564</v>
      </c>
      <c r="E19" s="175"/>
      <c r="F19" s="175"/>
      <c r="G19" s="175"/>
      <c r="H19" s="175"/>
      <c r="I19" s="175"/>
      <c r="J19" s="175"/>
      <c r="K19" s="175"/>
      <c r="L19" s="175"/>
      <c r="M19" s="175"/>
      <c r="N19" s="175"/>
      <c r="O19" s="175"/>
      <c r="P19" s="176"/>
      <c r="Q19" s="183">
        <f>COUNTIF(E19:P19,"Sì")+COUNTIF(E19:P19,"No")</f>
        <v>0</v>
      </c>
      <c r="R19" s="183">
        <f>COUNTIF(E19:P19,"No")</f>
        <v>0</v>
      </c>
      <c r="S19" s="183" t="e">
        <f>+R19/Q19</f>
        <v>#DIV/0!</v>
      </c>
      <c r="T19" s="183" t="e">
        <f>IF(S19&gt;10%, IF(S19&lt;=25%, 2, IF(S19&gt;40%,4,3)),1)</f>
        <v>#DIV/0!</v>
      </c>
    </row>
    <row r="20" spans="1:20" s="24" customFormat="1" ht="42.75" x14ac:dyDescent="0.2">
      <c r="A20" s="331"/>
      <c r="B20" s="53" t="s">
        <v>535</v>
      </c>
      <c r="C20" s="172" t="s">
        <v>898</v>
      </c>
      <c r="D20" s="55" t="s">
        <v>809</v>
      </c>
      <c r="E20" s="175"/>
      <c r="F20" s="175"/>
      <c r="G20" s="175"/>
      <c r="H20" s="175"/>
      <c r="I20" s="175"/>
      <c r="J20" s="175"/>
      <c r="K20" s="175"/>
      <c r="L20" s="175"/>
      <c r="M20" s="175"/>
      <c r="N20" s="175"/>
      <c r="O20" s="175"/>
      <c r="P20" s="176"/>
      <c r="Q20" s="183">
        <f>COUNTIF(E20:P20,"Sì")+COUNTIF(E20:P20,"No")</f>
        <v>0</v>
      </c>
      <c r="R20" s="183">
        <f>COUNTIF(E20:P20,"No")</f>
        <v>0</v>
      </c>
      <c r="S20" s="183" t="e">
        <f>+R20/Q20</f>
        <v>#DIV/0!</v>
      </c>
      <c r="T20" s="183" t="e">
        <f>IF(S20&gt;10%, IF(S20&lt;=25%, 2, IF(S20&gt;40%,4,3)),1)</f>
        <v>#DIV/0!</v>
      </c>
    </row>
    <row r="21" spans="1:20" s="24" customFormat="1" ht="106.5" customHeight="1" x14ac:dyDescent="0.2">
      <c r="A21" s="331"/>
      <c r="B21" s="53" t="s">
        <v>535</v>
      </c>
      <c r="C21" s="54" t="s">
        <v>622</v>
      </c>
      <c r="D21" s="55" t="s">
        <v>843</v>
      </c>
      <c r="E21" s="175"/>
      <c r="F21" s="175"/>
      <c r="G21" s="175"/>
      <c r="H21" s="175"/>
      <c r="I21" s="175"/>
      <c r="J21" s="175"/>
      <c r="K21" s="175"/>
      <c r="L21" s="175"/>
      <c r="M21" s="175"/>
      <c r="N21" s="175"/>
      <c r="O21" s="175"/>
      <c r="P21" s="176"/>
      <c r="Q21" s="183">
        <f>COUNTIF(E21:P21,"Sì")+COUNTIF(E21:P21,"No")</f>
        <v>0</v>
      </c>
      <c r="R21" s="183">
        <f>COUNTIF(E21:P21,"No")</f>
        <v>0</v>
      </c>
      <c r="S21" s="183" t="e">
        <f>+R21/Q21</f>
        <v>#DIV/0!</v>
      </c>
      <c r="T21" s="183" t="e">
        <f>IF(S21&gt;10%, IF(S21&lt;=25%, 2, IF(S21&gt;40%,4,3)),1)</f>
        <v>#DIV/0!</v>
      </c>
    </row>
    <row r="22" spans="1:20" s="24" customFormat="1" ht="85.5" x14ac:dyDescent="0.2">
      <c r="A22" s="331"/>
      <c r="B22" s="53" t="s">
        <v>535</v>
      </c>
      <c r="C22" s="54" t="s">
        <v>495</v>
      </c>
      <c r="D22" s="55" t="s">
        <v>870</v>
      </c>
      <c r="E22" s="175"/>
      <c r="F22" s="175"/>
      <c r="G22" s="175"/>
      <c r="H22" s="175"/>
      <c r="I22" s="175"/>
      <c r="J22" s="175"/>
      <c r="K22" s="175"/>
      <c r="L22" s="175"/>
      <c r="M22" s="175"/>
      <c r="N22" s="175"/>
      <c r="O22" s="175"/>
      <c r="P22" s="176"/>
      <c r="Q22" s="183">
        <f>COUNTIF(E22:P22,"Sì")+COUNTIF(E22:P22,"No")</f>
        <v>0</v>
      </c>
      <c r="R22" s="183">
        <f>COUNTIF(E22:P22,"No")</f>
        <v>0</v>
      </c>
      <c r="S22" s="183" t="e">
        <f>+R22/Q22</f>
        <v>#DIV/0!</v>
      </c>
      <c r="T22" s="183" t="e">
        <f>IF(S22&gt;10%, IF(S22&lt;=25%, 2, IF(S22&gt;40%,4,3)),1)</f>
        <v>#DIV/0!</v>
      </c>
    </row>
    <row r="23" spans="1:20" s="24" customFormat="1" ht="75" customHeight="1" x14ac:dyDescent="0.2">
      <c r="A23" s="331"/>
      <c r="B23" s="35" t="s">
        <v>682</v>
      </c>
      <c r="C23" s="36" t="s">
        <v>64</v>
      </c>
      <c r="D23" s="37" t="s">
        <v>497</v>
      </c>
      <c r="E23" s="38"/>
      <c r="F23" s="38"/>
      <c r="G23" s="38"/>
      <c r="H23" s="38"/>
      <c r="I23" s="38"/>
      <c r="J23" s="38"/>
      <c r="K23" s="38"/>
      <c r="L23" s="38"/>
      <c r="M23" s="38"/>
      <c r="N23" s="38"/>
      <c r="O23" s="38"/>
      <c r="P23" s="39"/>
      <c r="Q23" s="185"/>
      <c r="R23" s="185"/>
      <c r="S23" s="185"/>
      <c r="T23" s="185"/>
    </row>
    <row r="24" spans="1:20" s="24" customFormat="1" ht="42.75" x14ac:dyDescent="0.2">
      <c r="A24" s="331"/>
      <c r="B24" s="40" t="s">
        <v>535</v>
      </c>
      <c r="C24" s="25" t="s">
        <v>188</v>
      </c>
      <c r="D24" s="26" t="s">
        <v>871</v>
      </c>
      <c r="E24" s="175"/>
      <c r="F24" s="175"/>
      <c r="G24" s="175"/>
      <c r="H24" s="175"/>
      <c r="I24" s="175"/>
      <c r="J24" s="175"/>
      <c r="K24" s="175"/>
      <c r="L24" s="175"/>
      <c r="M24" s="175"/>
      <c r="N24" s="175"/>
      <c r="O24" s="175"/>
      <c r="P24" s="176"/>
      <c r="Q24" s="183">
        <f>COUNTIF(E24:P24,"Sì")+COUNTIF(E24:P24,"No")</f>
        <v>0</v>
      </c>
      <c r="R24" s="183">
        <f>COUNTIF(E24:P24,"No")</f>
        <v>0</v>
      </c>
      <c r="S24" s="183" t="e">
        <f>+R24/Q24</f>
        <v>#DIV/0!</v>
      </c>
      <c r="T24" s="183" t="e">
        <f>IF(S24&gt;10%, IF(S24&lt;=25%, 2, IF(S24&gt;40%,4,3)),1)</f>
        <v>#DIV/0!</v>
      </c>
    </row>
    <row r="25" spans="1:20" s="24" customFormat="1" ht="28.5" x14ac:dyDescent="0.2">
      <c r="A25" s="331"/>
      <c r="B25" s="40" t="s">
        <v>535</v>
      </c>
      <c r="C25" s="25" t="s">
        <v>190</v>
      </c>
      <c r="D25" s="26" t="s">
        <v>872</v>
      </c>
      <c r="E25" s="175"/>
      <c r="F25" s="175"/>
      <c r="G25" s="175"/>
      <c r="H25" s="175"/>
      <c r="I25" s="175"/>
      <c r="J25" s="175"/>
      <c r="K25" s="175"/>
      <c r="L25" s="175"/>
      <c r="M25" s="175"/>
      <c r="N25" s="175"/>
      <c r="O25" s="175"/>
      <c r="P25" s="176"/>
      <c r="Q25" s="183">
        <f>COUNTIF(E25:P25,"Sì")+COUNTIF(E25:P25,"No")</f>
        <v>0</v>
      </c>
      <c r="R25" s="183">
        <f>COUNTIF(E25:P25,"No")</f>
        <v>0</v>
      </c>
      <c r="S25" s="183" t="e">
        <f>+R25/Q25</f>
        <v>#DIV/0!</v>
      </c>
      <c r="T25" s="183" t="e">
        <f>IF(S25&gt;10%, IF(S25&lt;=25%, 2, IF(S25&gt;40%,4,3)),1)</f>
        <v>#DIV/0!</v>
      </c>
    </row>
    <row r="26" spans="1:20" s="24" customFormat="1" ht="60" x14ac:dyDescent="0.2">
      <c r="A26" s="331"/>
      <c r="B26" s="35" t="s">
        <v>682</v>
      </c>
      <c r="C26" s="36" t="s">
        <v>65</v>
      </c>
      <c r="D26" s="37" t="s">
        <v>500</v>
      </c>
      <c r="E26" s="38"/>
      <c r="F26" s="38"/>
      <c r="G26" s="38"/>
      <c r="H26" s="38"/>
      <c r="I26" s="38"/>
      <c r="J26" s="38"/>
      <c r="K26" s="38"/>
      <c r="L26" s="38"/>
      <c r="M26" s="38"/>
      <c r="N26" s="38"/>
      <c r="O26" s="38"/>
      <c r="P26" s="39"/>
      <c r="Q26" s="185"/>
      <c r="R26" s="185"/>
      <c r="S26" s="185"/>
      <c r="T26" s="185"/>
    </row>
    <row r="27" spans="1:20" s="24" customFormat="1" ht="14.25" x14ac:dyDescent="0.2">
      <c r="A27" s="331"/>
      <c r="B27" s="40" t="s">
        <v>535</v>
      </c>
      <c r="C27" s="25" t="s">
        <v>181</v>
      </c>
      <c r="D27" s="26" t="s">
        <v>874</v>
      </c>
      <c r="E27" s="175"/>
      <c r="F27" s="175"/>
      <c r="G27" s="175"/>
      <c r="H27" s="175"/>
      <c r="I27" s="175"/>
      <c r="J27" s="175"/>
      <c r="K27" s="175"/>
      <c r="L27" s="175"/>
      <c r="M27" s="175"/>
      <c r="N27" s="175"/>
      <c r="O27" s="175"/>
      <c r="P27" s="176"/>
      <c r="Q27" s="183">
        <f>COUNTIF(E27:P27,"Sì")+COUNTIF(E27:P27,"No")</f>
        <v>0</v>
      </c>
      <c r="R27" s="183">
        <f>COUNTIF(E27:P27,"No")</f>
        <v>0</v>
      </c>
      <c r="S27" s="183" t="e">
        <f>+R27/Q27</f>
        <v>#DIV/0!</v>
      </c>
      <c r="T27" s="183" t="e">
        <f>IF(S27&gt;10%, IF(S27&lt;=25%, 2, IF(S27&gt;40%,4,3)),1)</f>
        <v>#DIV/0!</v>
      </c>
    </row>
    <row r="28" spans="1:20" s="24" customFormat="1" ht="14.25" x14ac:dyDescent="0.2">
      <c r="A28" s="331"/>
      <c r="B28" s="40" t="s">
        <v>535</v>
      </c>
      <c r="C28" s="25" t="s">
        <v>182</v>
      </c>
      <c r="D28" s="26" t="s">
        <v>875</v>
      </c>
      <c r="E28" s="175"/>
      <c r="F28" s="175"/>
      <c r="G28" s="175"/>
      <c r="H28" s="175"/>
      <c r="I28" s="175"/>
      <c r="J28" s="175"/>
      <c r="K28" s="175"/>
      <c r="L28" s="175"/>
      <c r="M28" s="175"/>
      <c r="N28" s="175"/>
      <c r="O28" s="175"/>
      <c r="P28" s="176"/>
      <c r="Q28" s="183">
        <f>COUNTIF(E28:P28,"Sì")+COUNTIF(E28:P28,"No")</f>
        <v>0</v>
      </c>
      <c r="R28" s="183">
        <f>COUNTIF(E28:P28,"No")</f>
        <v>0</v>
      </c>
      <c r="S28" s="183" t="e">
        <f>+R28/Q28</f>
        <v>#DIV/0!</v>
      </c>
      <c r="T28" s="183" t="e">
        <f>IF(S28&gt;10%, IF(S28&lt;=25%, 2, IF(S28&gt;40%,4,3)),1)</f>
        <v>#DIV/0!</v>
      </c>
    </row>
    <row r="29" spans="1:20" s="24" customFormat="1" ht="42.75" x14ac:dyDescent="0.2">
      <c r="A29" s="331"/>
      <c r="B29" s="40" t="s">
        <v>535</v>
      </c>
      <c r="C29" s="25" t="s">
        <v>184</v>
      </c>
      <c r="D29" s="26" t="s">
        <v>574</v>
      </c>
      <c r="E29" s="175"/>
      <c r="F29" s="175"/>
      <c r="G29" s="175"/>
      <c r="H29" s="175"/>
      <c r="I29" s="175"/>
      <c r="J29" s="175"/>
      <c r="K29" s="175"/>
      <c r="L29" s="175"/>
      <c r="M29" s="175"/>
      <c r="N29" s="175"/>
      <c r="O29" s="175"/>
      <c r="P29" s="176"/>
      <c r="Q29" s="183">
        <f>COUNTIF(E29:P29,"Sì")+COUNTIF(E29:P29,"No")</f>
        <v>0</v>
      </c>
      <c r="R29" s="183">
        <f>COUNTIF(E29:P29,"No")</f>
        <v>0</v>
      </c>
      <c r="S29" s="183" t="e">
        <f>+R29/Q29</f>
        <v>#DIV/0!</v>
      </c>
      <c r="T29" s="183" t="e">
        <f>IF(S29&gt;10%, IF(S29&lt;=25%, 2, IF(S29&gt;40%,4,3)),1)</f>
        <v>#DIV/0!</v>
      </c>
    </row>
    <row r="30" spans="1:20" s="24" customFormat="1" ht="60" x14ac:dyDescent="0.2">
      <c r="A30" s="331"/>
      <c r="B30" s="35" t="s">
        <v>682</v>
      </c>
      <c r="C30" s="36" t="s">
        <v>66</v>
      </c>
      <c r="D30" s="37" t="s">
        <v>500</v>
      </c>
      <c r="E30" s="38"/>
      <c r="F30" s="38"/>
      <c r="G30" s="38"/>
      <c r="H30" s="38"/>
      <c r="I30" s="38"/>
      <c r="J30" s="38"/>
      <c r="K30" s="38"/>
      <c r="L30" s="38"/>
      <c r="M30" s="38"/>
      <c r="N30" s="38"/>
      <c r="O30" s="38"/>
      <c r="P30" s="39"/>
      <c r="Q30" s="185"/>
      <c r="R30" s="185"/>
      <c r="S30" s="185"/>
      <c r="T30" s="185"/>
    </row>
    <row r="31" spans="1:20" s="24" customFormat="1" ht="14.25" x14ac:dyDescent="0.2">
      <c r="A31" s="331"/>
      <c r="B31" s="40" t="s">
        <v>535</v>
      </c>
      <c r="C31" s="25" t="s">
        <v>200</v>
      </c>
      <c r="D31" s="26" t="s">
        <v>876</v>
      </c>
      <c r="E31" s="175"/>
      <c r="F31" s="175"/>
      <c r="G31" s="175"/>
      <c r="H31" s="175"/>
      <c r="I31" s="175"/>
      <c r="J31" s="175"/>
      <c r="K31" s="175"/>
      <c r="L31" s="175"/>
      <c r="M31" s="175"/>
      <c r="N31" s="175"/>
      <c r="O31" s="175"/>
      <c r="P31" s="176"/>
      <c r="Q31" s="183">
        <f t="shared" ref="Q31:Q37" si="0">COUNTIF(E31:P31,"Sì")+COUNTIF(E31:P31,"No")</f>
        <v>0</v>
      </c>
      <c r="R31" s="183">
        <f t="shared" ref="R31:R37" si="1">COUNTIF(E31:P31,"No")</f>
        <v>0</v>
      </c>
      <c r="S31" s="183" t="e">
        <f t="shared" ref="S31:S37" si="2">+R31/Q31</f>
        <v>#DIV/0!</v>
      </c>
      <c r="T31" s="183" t="e">
        <f>IF(S31&gt;10%, IF(S31&lt;=25%, 2, IF(S31&gt;40%,4,3)),1)</f>
        <v>#DIV/0!</v>
      </c>
    </row>
    <row r="32" spans="1:20" s="24" customFormat="1" ht="28.5" x14ac:dyDescent="0.2">
      <c r="A32" s="331"/>
      <c r="B32" s="40" t="s">
        <v>535</v>
      </c>
      <c r="C32" s="25" t="s">
        <v>625</v>
      </c>
      <c r="D32" s="26" t="s">
        <v>877</v>
      </c>
      <c r="E32" s="175"/>
      <c r="F32" s="175"/>
      <c r="G32" s="175"/>
      <c r="H32" s="175"/>
      <c r="I32" s="175"/>
      <c r="J32" s="175"/>
      <c r="K32" s="175"/>
      <c r="L32" s="175"/>
      <c r="M32" s="175"/>
      <c r="N32" s="175"/>
      <c r="O32" s="175"/>
      <c r="P32" s="176"/>
      <c r="Q32" s="183">
        <f t="shared" si="0"/>
        <v>0</v>
      </c>
      <c r="R32" s="183">
        <f t="shared" si="1"/>
        <v>0</v>
      </c>
      <c r="S32" s="183" t="e">
        <f t="shared" si="2"/>
        <v>#DIV/0!</v>
      </c>
      <c r="T32" s="183" t="e">
        <f>IF(S32&gt;10%, IF(S32&lt;=25%, 2, IF(S32&gt;40%,4,3)),1)</f>
        <v>#DIV/0!</v>
      </c>
    </row>
    <row r="33" spans="1:20" s="24" customFormat="1" ht="42.75" x14ac:dyDescent="0.2">
      <c r="A33" s="331"/>
      <c r="B33" s="40" t="s">
        <v>535</v>
      </c>
      <c r="C33" s="25" t="s">
        <v>207</v>
      </c>
      <c r="D33" s="26" t="s">
        <v>878</v>
      </c>
      <c r="E33" s="175"/>
      <c r="F33" s="175"/>
      <c r="G33" s="175"/>
      <c r="H33" s="175"/>
      <c r="I33" s="175"/>
      <c r="J33" s="175"/>
      <c r="K33" s="175"/>
      <c r="L33" s="175"/>
      <c r="M33" s="175"/>
      <c r="N33" s="175"/>
      <c r="O33" s="175"/>
      <c r="P33" s="176"/>
      <c r="Q33" s="183">
        <f t="shared" si="0"/>
        <v>0</v>
      </c>
      <c r="R33" s="183">
        <f t="shared" si="1"/>
        <v>0</v>
      </c>
      <c r="S33" s="183" t="e">
        <f t="shared" si="2"/>
        <v>#DIV/0!</v>
      </c>
      <c r="T33" s="183" t="e">
        <f>IF(S33&gt;10%, IF(S33&lt;=25%, 2, IF(S33&gt;40%,4,3)),1)</f>
        <v>#DIV/0!</v>
      </c>
    </row>
    <row r="34" spans="1:20" s="24" customFormat="1" ht="42.75" x14ac:dyDescent="0.2">
      <c r="A34" s="331"/>
      <c r="B34" s="40" t="s">
        <v>535</v>
      </c>
      <c r="C34" s="172" t="s">
        <v>899</v>
      </c>
      <c r="D34" s="26" t="s">
        <v>879</v>
      </c>
      <c r="E34" s="175"/>
      <c r="F34" s="175"/>
      <c r="G34" s="175"/>
      <c r="H34" s="175"/>
      <c r="I34" s="175"/>
      <c r="J34" s="175"/>
      <c r="K34" s="175"/>
      <c r="L34" s="175"/>
      <c r="M34" s="175"/>
      <c r="N34" s="175"/>
      <c r="O34" s="175"/>
      <c r="P34" s="176"/>
      <c r="Q34" s="183">
        <f t="shared" si="0"/>
        <v>0</v>
      </c>
      <c r="R34" s="183">
        <f t="shared" si="1"/>
        <v>0</v>
      </c>
      <c r="S34" s="183" t="e">
        <f t="shared" si="2"/>
        <v>#DIV/0!</v>
      </c>
      <c r="T34" s="183" t="e">
        <f>IF(S34&gt;10%, IF(S34&lt;=25%, 2, IF(S34&gt;40%,4,3)),1)</f>
        <v>#DIV/0!</v>
      </c>
    </row>
    <row r="35" spans="1:20" s="24" customFormat="1" ht="42.75" x14ac:dyDescent="0.2">
      <c r="A35" s="331"/>
      <c r="B35" s="40" t="s">
        <v>535</v>
      </c>
      <c r="C35" s="172" t="s">
        <v>900</v>
      </c>
      <c r="D35" s="26" t="s">
        <v>880</v>
      </c>
      <c r="E35" s="175"/>
      <c r="F35" s="175"/>
      <c r="G35" s="175"/>
      <c r="H35" s="175"/>
      <c r="I35" s="175"/>
      <c r="J35" s="175"/>
      <c r="K35" s="175"/>
      <c r="L35" s="175"/>
      <c r="M35" s="175"/>
      <c r="N35" s="175"/>
      <c r="O35" s="175"/>
      <c r="P35" s="176"/>
      <c r="Q35" s="183">
        <f t="shared" si="0"/>
        <v>0</v>
      </c>
      <c r="R35" s="183">
        <f t="shared" si="1"/>
        <v>0</v>
      </c>
      <c r="S35" s="183" t="e">
        <f t="shared" si="2"/>
        <v>#DIV/0!</v>
      </c>
      <c r="T35" s="183" t="e">
        <f>IF(S35&gt;10%, IF(S35&lt;=25%, 2, IF(S35&gt;40%,4,3)),1)</f>
        <v>#DIV/0!</v>
      </c>
    </row>
    <row r="36" spans="1:20" s="24" customFormat="1" ht="42.75" x14ac:dyDescent="0.2">
      <c r="A36" s="331"/>
      <c r="B36" s="40" t="s">
        <v>535</v>
      </c>
      <c r="C36" s="172" t="s">
        <v>901</v>
      </c>
      <c r="D36" s="26" t="s">
        <v>847</v>
      </c>
      <c r="E36" s="175"/>
      <c r="F36" s="175"/>
      <c r="G36" s="175"/>
      <c r="H36" s="175"/>
      <c r="I36" s="175"/>
      <c r="J36" s="175"/>
      <c r="K36" s="175"/>
      <c r="L36" s="175"/>
      <c r="M36" s="175"/>
      <c r="N36" s="175"/>
      <c r="O36" s="175"/>
      <c r="P36" s="176"/>
      <c r="Q36" s="183">
        <f t="shared" si="0"/>
        <v>0</v>
      </c>
      <c r="R36" s="183">
        <f t="shared" si="1"/>
        <v>0</v>
      </c>
      <c r="S36" s="183" t="e">
        <f t="shared" si="2"/>
        <v>#DIV/0!</v>
      </c>
      <c r="T36" s="183" t="e">
        <f>IF(S36&gt;10%, IF(S36&lt;=25%, 2, IF(S36&gt;40%,4,3)),1)</f>
        <v>#DIV/0!</v>
      </c>
    </row>
    <row r="37" spans="1:20" s="24" customFormat="1" ht="28.5" x14ac:dyDescent="0.2">
      <c r="A37" s="331"/>
      <c r="B37" s="40" t="s">
        <v>535</v>
      </c>
      <c r="C37" s="172" t="s">
        <v>902</v>
      </c>
      <c r="D37" s="26" t="s">
        <v>881</v>
      </c>
      <c r="E37" s="175"/>
      <c r="F37" s="175"/>
      <c r="G37" s="175"/>
      <c r="H37" s="175"/>
      <c r="I37" s="175"/>
      <c r="J37" s="175"/>
      <c r="K37" s="175"/>
      <c r="L37" s="175"/>
      <c r="M37" s="175"/>
      <c r="N37" s="175"/>
      <c r="O37" s="175"/>
      <c r="P37" s="176"/>
      <c r="Q37" s="183">
        <f t="shared" si="0"/>
        <v>0</v>
      </c>
      <c r="R37" s="183">
        <f t="shared" si="1"/>
        <v>0</v>
      </c>
      <c r="S37" s="183" t="e">
        <f t="shared" si="2"/>
        <v>#DIV/0!</v>
      </c>
      <c r="T37" s="183" t="e">
        <f>IF(S37&gt;10%, IF(S37&lt;=25%, 2, IF(S37&gt;40%,4,3)),1)</f>
        <v>#DIV/0!</v>
      </c>
    </row>
    <row r="38" spans="1:20" s="24" customFormat="1" ht="107.25" customHeight="1" x14ac:dyDescent="0.2">
      <c r="A38" s="331"/>
      <c r="B38" s="35" t="s">
        <v>682</v>
      </c>
      <c r="C38" s="36" t="s">
        <v>67</v>
      </c>
      <c r="D38" s="37" t="s">
        <v>68</v>
      </c>
      <c r="E38" s="38"/>
      <c r="F38" s="38"/>
      <c r="G38" s="38"/>
      <c r="H38" s="38"/>
      <c r="I38" s="38"/>
      <c r="J38" s="38"/>
      <c r="K38" s="38"/>
      <c r="L38" s="38"/>
      <c r="M38" s="38"/>
      <c r="N38" s="38"/>
      <c r="O38" s="38"/>
      <c r="P38" s="39"/>
      <c r="Q38" s="185"/>
      <c r="R38" s="185"/>
      <c r="S38" s="185"/>
      <c r="T38" s="185"/>
    </row>
    <row r="39" spans="1:20" s="24" customFormat="1" ht="71.25" x14ac:dyDescent="0.2">
      <c r="A39" s="331"/>
      <c r="B39" s="41" t="s">
        <v>535</v>
      </c>
      <c r="C39" s="42" t="s">
        <v>213</v>
      </c>
      <c r="D39" s="43" t="s">
        <v>883</v>
      </c>
      <c r="E39" s="175"/>
      <c r="F39" s="175"/>
      <c r="G39" s="175"/>
      <c r="H39" s="175"/>
      <c r="I39" s="175"/>
      <c r="J39" s="175"/>
      <c r="K39" s="175"/>
      <c r="L39" s="175"/>
      <c r="M39" s="175"/>
      <c r="N39" s="175"/>
      <c r="O39" s="175"/>
      <c r="P39" s="176"/>
      <c r="Q39" s="183">
        <f>COUNTIF(E39:P39,"Sì")+COUNTIF(E39:P39,"No")</f>
        <v>0</v>
      </c>
      <c r="R39" s="183">
        <f>COUNTIF(E39:P39,"No")</f>
        <v>0</v>
      </c>
      <c r="S39" s="183" t="e">
        <f>+R39/Q39</f>
        <v>#DIV/0!</v>
      </c>
      <c r="T39" s="183" t="e">
        <f>IF(S39&gt;10%, IF(S39&lt;=25%, 2, IF(S39&gt;40%,4,3)),1)</f>
        <v>#DIV/0!</v>
      </c>
    </row>
    <row r="40" spans="1:20" s="24" customFormat="1" ht="99.75" x14ac:dyDescent="0.2">
      <c r="A40" s="331"/>
      <c r="B40" s="41" t="s">
        <v>535</v>
      </c>
      <c r="C40" s="174" t="s">
        <v>903</v>
      </c>
      <c r="D40" s="43" t="s">
        <v>911</v>
      </c>
      <c r="E40" s="175"/>
      <c r="F40" s="175"/>
      <c r="G40" s="175"/>
      <c r="H40" s="175"/>
      <c r="I40" s="175"/>
      <c r="J40" s="175"/>
      <c r="K40" s="175"/>
      <c r="L40" s="175"/>
      <c r="M40" s="175"/>
      <c r="N40" s="175"/>
      <c r="O40" s="175"/>
      <c r="P40" s="176"/>
      <c r="Q40" s="183">
        <f>COUNTIF(E40:P40,"Sì")+COUNTIF(E40:P40,"No")</f>
        <v>0</v>
      </c>
      <c r="R40" s="183">
        <f>COUNTIF(E40:P40,"No")</f>
        <v>0</v>
      </c>
      <c r="S40" s="183" t="e">
        <f>+R40/Q40</f>
        <v>#DIV/0!</v>
      </c>
      <c r="T40" s="183" t="e">
        <f>IF(S40&gt;10%, IF(S40&lt;=25%, 2, IF(S40&gt;40%,4,3)),1)</f>
        <v>#DIV/0!</v>
      </c>
    </row>
    <row r="41" spans="1:20" s="24" customFormat="1" ht="85.5" x14ac:dyDescent="0.2">
      <c r="A41" s="331"/>
      <c r="B41" s="41" t="s">
        <v>535</v>
      </c>
      <c r="C41" s="174" t="s">
        <v>904</v>
      </c>
      <c r="D41" s="43" t="s">
        <v>910</v>
      </c>
      <c r="E41" s="175"/>
      <c r="F41" s="175"/>
      <c r="G41" s="175"/>
      <c r="H41" s="175"/>
      <c r="I41" s="175"/>
      <c r="J41" s="175"/>
      <c r="K41" s="175"/>
      <c r="L41" s="175"/>
      <c r="M41" s="175"/>
      <c r="N41" s="175"/>
      <c r="O41" s="175"/>
      <c r="P41" s="176"/>
      <c r="Q41" s="183">
        <f>COUNTIF(E41:P41,"Sì")+COUNTIF(E41:P41,"No")</f>
        <v>0</v>
      </c>
      <c r="R41" s="183">
        <f>COUNTIF(E41:P41,"No")</f>
        <v>0</v>
      </c>
      <c r="S41" s="183" t="e">
        <f>+R41/Q41</f>
        <v>#DIV/0!</v>
      </c>
      <c r="T41" s="183" t="e">
        <f>IF(S41&gt;10%, IF(S41&lt;=25%, 2, IF(S41&gt;40%,4,3)),1)</f>
        <v>#DIV/0!</v>
      </c>
    </row>
    <row r="42" spans="1:20" s="24" customFormat="1" ht="28.5" x14ac:dyDescent="0.2">
      <c r="A42" s="331"/>
      <c r="B42" s="41" t="s">
        <v>535</v>
      </c>
      <c r="C42" s="174" t="s">
        <v>905</v>
      </c>
      <c r="D42" s="43" t="s">
        <v>718</v>
      </c>
      <c r="E42" s="175"/>
      <c r="F42" s="175"/>
      <c r="G42" s="175"/>
      <c r="H42" s="175"/>
      <c r="I42" s="175"/>
      <c r="J42" s="175"/>
      <c r="K42" s="175"/>
      <c r="L42" s="175"/>
      <c r="M42" s="175"/>
      <c r="N42" s="175"/>
      <c r="O42" s="175"/>
      <c r="P42" s="176"/>
      <c r="Q42" s="183">
        <f t="shared" ref="Q42:Q101" si="3">COUNTIF(E42:P42,"Sì")+COUNTIF(E42:P42,"No")</f>
        <v>0</v>
      </c>
      <c r="R42" s="183">
        <f t="shared" ref="R42:R101" si="4">COUNTIF(E42:P42,"No")</f>
        <v>0</v>
      </c>
      <c r="S42" s="183" t="e">
        <f t="shared" ref="S42:S101" si="5">+R42/Q42</f>
        <v>#DIV/0!</v>
      </c>
      <c r="T42" s="183" t="e">
        <f>IF(S42&gt;10%, IF(S42&lt;=25%, 2, IF(S42&gt;40%,4,3)),1)</f>
        <v>#DIV/0!</v>
      </c>
    </row>
    <row r="43" spans="1:20" s="24" customFormat="1" ht="57" x14ac:dyDescent="0.2">
      <c r="A43" s="331"/>
      <c r="B43" s="41" t="s">
        <v>535</v>
      </c>
      <c r="C43" s="174" t="s">
        <v>906</v>
      </c>
      <c r="D43" s="43" t="s">
        <v>884</v>
      </c>
      <c r="E43" s="175"/>
      <c r="F43" s="175"/>
      <c r="G43" s="175"/>
      <c r="H43" s="175"/>
      <c r="I43" s="175"/>
      <c r="J43" s="175"/>
      <c r="K43" s="175"/>
      <c r="L43" s="175"/>
      <c r="M43" s="175"/>
      <c r="N43" s="175"/>
      <c r="O43" s="175"/>
      <c r="P43" s="176"/>
      <c r="Q43" s="183">
        <f t="shared" si="3"/>
        <v>0</v>
      </c>
      <c r="R43" s="183">
        <f t="shared" si="4"/>
        <v>0</v>
      </c>
      <c r="S43" s="183" t="e">
        <f t="shared" si="5"/>
        <v>#DIV/0!</v>
      </c>
      <c r="T43" s="183" t="e">
        <f>IF(S43&gt;10%, IF(S43&lt;=25%, 2, IF(S43&gt;40%,4,3)),1)</f>
        <v>#DIV/0!</v>
      </c>
    </row>
    <row r="44" spans="1:20" s="24" customFormat="1" ht="57" x14ac:dyDescent="0.2">
      <c r="A44" s="331"/>
      <c r="B44" s="41" t="s">
        <v>535</v>
      </c>
      <c r="C44" s="174" t="s">
        <v>907</v>
      </c>
      <c r="D44" s="43" t="s">
        <v>533</v>
      </c>
      <c r="E44" s="175"/>
      <c r="F44" s="175"/>
      <c r="G44" s="175"/>
      <c r="H44" s="175"/>
      <c r="I44" s="175"/>
      <c r="J44" s="175"/>
      <c r="K44" s="175"/>
      <c r="L44" s="175"/>
      <c r="M44" s="175"/>
      <c r="N44" s="175"/>
      <c r="O44" s="175"/>
      <c r="P44" s="176"/>
      <c r="Q44" s="183">
        <f t="shared" si="3"/>
        <v>0</v>
      </c>
      <c r="R44" s="183">
        <f t="shared" si="4"/>
        <v>0</v>
      </c>
      <c r="S44" s="183" t="e">
        <f t="shared" si="5"/>
        <v>#DIV/0!</v>
      </c>
      <c r="T44" s="183" t="e">
        <f>IF(S44&gt;10%, IF(S44&lt;=25%, 2, IF(S44&gt;40%,4,3)),1)</f>
        <v>#DIV/0!</v>
      </c>
    </row>
    <row r="45" spans="1:20" s="24" customFormat="1" ht="28.5" x14ac:dyDescent="0.2">
      <c r="A45" s="331"/>
      <c r="B45" s="41" t="s">
        <v>535</v>
      </c>
      <c r="C45" s="174" t="s">
        <v>908</v>
      </c>
      <c r="D45" s="43" t="s">
        <v>850</v>
      </c>
      <c r="E45" s="175"/>
      <c r="F45" s="175"/>
      <c r="G45" s="175"/>
      <c r="H45" s="175"/>
      <c r="I45" s="175"/>
      <c r="J45" s="175"/>
      <c r="K45" s="175"/>
      <c r="L45" s="175"/>
      <c r="M45" s="175"/>
      <c r="N45" s="175"/>
      <c r="O45" s="175"/>
      <c r="P45" s="176"/>
      <c r="Q45" s="183">
        <f t="shared" si="3"/>
        <v>0</v>
      </c>
      <c r="R45" s="183">
        <f t="shared" si="4"/>
        <v>0</v>
      </c>
      <c r="S45" s="183" t="e">
        <f t="shared" si="5"/>
        <v>#DIV/0!</v>
      </c>
      <c r="T45" s="183" t="e">
        <f>IF(S45&gt;10%, IF(S45&lt;=25%, 2, IF(S45&gt;40%,4,3)),1)</f>
        <v>#DIV/0!</v>
      </c>
    </row>
    <row r="46" spans="1:20" s="24" customFormat="1" ht="29.25" thickBot="1" x14ac:dyDescent="0.25">
      <c r="A46" s="332"/>
      <c r="B46" s="41" t="s">
        <v>535</v>
      </c>
      <c r="C46" s="174" t="s">
        <v>909</v>
      </c>
      <c r="D46" s="43" t="s">
        <v>532</v>
      </c>
      <c r="E46" s="175"/>
      <c r="F46" s="175"/>
      <c r="G46" s="175"/>
      <c r="H46" s="175"/>
      <c r="I46" s="175"/>
      <c r="J46" s="175"/>
      <c r="K46" s="175"/>
      <c r="L46" s="175"/>
      <c r="M46" s="175"/>
      <c r="N46" s="175"/>
      <c r="O46" s="175"/>
      <c r="P46" s="176"/>
      <c r="Q46" s="183">
        <f t="shared" si="3"/>
        <v>0</v>
      </c>
      <c r="R46" s="183">
        <f t="shared" si="4"/>
        <v>0</v>
      </c>
      <c r="S46" s="183" t="e">
        <f t="shared" si="5"/>
        <v>#DIV/0!</v>
      </c>
      <c r="T46" s="183" t="e">
        <f>IF(S46&gt;10%, IF(S46&lt;=25%, 2, IF(S46&gt;40%,4,3)),1)</f>
        <v>#DIV/0!</v>
      </c>
    </row>
    <row r="47" spans="1:20" s="24" customFormat="1" ht="215.25" customHeight="1" x14ac:dyDescent="0.2">
      <c r="A47" s="318" t="s">
        <v>685</v>
      </c>
      <c r="B47" s="33" t="s">
        <v>682</v>
      </c>
      <c r="C47" s="34" t="s">
        <v>52</v>
      </c>
      <c r="D47" s="21" t="s">
        <v>686</v>
      </c>
      <c r="E47" s="22"/>
      <c r="F47" s="22"/>
      <c r="G47" s="22"/>
      <c r="H47" s="22"/>
      <c r="I47" s="22"/>
      <c r="J47" s="22"/>
      <c r="K47" s="22"/>
      <c r="L47" s="22"/>
      <c r="M47" s="22"/>
      <c r="N47" s="22"/>
      <c r="O47" s="22"/>
      <c r="P47" s="23"/>
      <c r="Q47" s="182"/>
      <c r="R47" s="182"/>
      <c r="S47" s="182"/>
      <c r="T47" s="182"/>
    </row>
    <row r="48" spans="1:20" s="24" customFormat="1" ht="42.75" x14ac:dyDescent="0.2">
      <c r="A48" s="319"/>
      <c r="B48" s="40" t="s">
        <v>535</v>
      </c>
      <c r="C48" s="25" t="s">
        <v>634</v>
      </c>
      <c r="D48" s="26" t="s">
        <v>886</v>
      </c>
      <c r="E48" s="175"/>
      <c r="F48" s="175"/>
      <c r="G48" s="175"/>
      <c r="H48" s="175"/>
      <c r="I48" s="175"/>
      <c r="J48" s="175"/>
      <c r="K48" s="175"/>
      <c r="L48" s="175"/>
      <c r="M48" s="175"/>
      <c r="N48" s="175"/>
      <c r="O48" s="175"/>
      <c r="P48" s="176"/>
      <c r="Q48" s="183">
        <f t="shared" si="3"/>
        <v>0</v>
      </c>
      <c r="R48" s="183">
        <f t="shared" si="4"/>
        <v>0</v>
      </c>
      <c r="S48" s="183" t="e">
        <f t="shared" si="5"/>
        <v>#DIV/0!</v>
      </c>
      <c r="T48" s="183" t="e">
        <f>IF(S48&gt;10%, IF(S48&lt;=25%, 2, IF(S48&gt;40%,4,3)),1)</f>
        <v>#DIV/0!</v>
      </c>
    </row>
    <row r="49" spans="1:20" s="24" customFormat="1" ht="28.5" x14ac:dyDescent="0.2">
      <c r="A49" s="319"/>
      <c r="B49" s="40" t="s">
        <v>535</v>
      </c>
      <c r="C49" s="25" t="s">
        <v>635</v>
      </c>
      <c r="D49" s="169" t="s">
        <v>510</v>
      </c>
      <c r="E49" s="175"/>
      <c r="F49" s="175"/>
      <c r="G49" s="175"/>
      <c r="H49" s="175"/>
      <c r="I49" s="175"/>
      <c r="J49" s="175"/>
      <c r="K49" s="175"/>
      <c r="L49" s="175"/>
      <c r="M49" s="175"/>
      <c r="N49" s="175"/>
      <c r="O49" s="175"/>
      <c r="P49" s="176"/>
      <c r="Q49" s="183">
        <f t="shared" si="3"/>
        <v>0</v>
      </c>
      <c r="R49" s="183">
        <f t="shared" si="4"/>
        <v>0</v>
      </c>
      <c r="S49" s="183" t="e">
        <f t="shared" si="5"/>
        <v>#DIV/0!</v>
      </c>
      <c r="T49" s="183" t="e">
        <f>IF(S49&gt;10%, IF(S49&lt;=25%, 2, IF(S49&gt;40%,4,3)),1)</f>
        <v>#DIV/0!</v>
      </c>
    </row>
    <row r="50" spans="1:20" s="24" customFormat="1" ht="28.5" x14ac:dyDescent="0.2">
      <c r="A50" s="319"/>
      <c r="B50" s="40" t="s">
        <v>535</v>
      </c>
      <c r="C50" s="25" t="s">
        <v>636</v>
      </c>
      <c r="D50" s="169" t="s">
        <v>511</v>
      </c>
      <c r="E50" s="175"/>
      <c r="F50" s="175"/>
      <c r="G50" s="175"/>
      <c r="H50" s="175"/>
      <c r="I50" s="175"/>
      <c r="J50" s="175"/>
      <c r="K50" s="175"/>
      <c r="L50" s="175"/>
      <c r="M50" s="175"/>
      <c r="N50" s="175"/>
      <c r="O50" s="175"/>
      <c r="P50" s="176"/>
      <c r="Q50" s="183">
        <f t="shared" si="3"/>
        <v>0</v>
      </c>
      <c r="R50" s="183">
        <f t="shared" si="4"/>
        <v>0</v>
      </c>
      <c r="S50" s="183" t="e">
        <f t="shared" si="5"/>
        <v>#DIV/0!</v>
      </c>
      <c r="T50" s="183" t="e">
        <f>IF(S50&gt;10%, IF(S50&lt;=25%, 2, IF(S50&gt;40%,4,3)),1)</f>
        <v>#DIV/0!</v>
      </c>
    </row>
    <row r="51" spans="1:20" s="24" customFormat="1" ht="42.75" x14ac:dyDescent="0.2">
      <c r="A51" s="319"/>
      <c r="B51" s="40" t="s">
        <v>535</v>
      </c>
      <c r="C51" s="25" t="s">
        <v>637</v>
      </c>
      <c r="D51" s="169" t="s">
        <v>887</v>
      </c>
      <c r="E51" s="175"/>
      <c r="F51" s="175"/>
      <c r="G51" s="175"/>
      <c r="H51" s="175"/>
      <c r="I51" s="175"/>
      <c r="J51" s="175"/>
      <c r="K51" s="175"/>
      <c r="L51" s="175"/>
      <c r="M51" s="175"/>
      <c r="N51" s="175"/>
      <c r="O51" s="175"/>
      <c r="P51" s="176"/>
      <c r="Q51" s="183">
        <f t="shared" si="3"/>
        <v>0</v>
      </c>
      <c r="R51" s="183">
        <f t="shared" si="4"/>
        <v>0</v>
      </c>
      <c r="S51" s="183" t="e">
        <f t="shared" si="5"/>
        <v>#DIV/0!</v>
      </c>
      <c r="T51" s="183" t="e">
        <f>IF(S51&gt;10%, IF(S51&lt;=25%, 2, IF(S51&gt;40%,4,3)),1)</f>
        <v>#DIV/0!</v>
      </c>
    </row>
    <row r="52" spans="1:20" s="24" customFormat="1" ht="28.5" x14ac:dyDescent="0.2">
      <c r="A52" s="319"/>
      <c r="B52" s="40" t="s">
        <v>535</v>
      </c>
      <c r="C52" s="25" t="s">
        <v>638</v>
      </c>
      <c r="D52" s="169" t="s">
        <v>512</v>
      </c>
      <c r="E52" s="175"/>
      <c r="F52" s="175"/>
      <c r="G52" s="175"/>
      <c r="H52" s="175"/>
      <c r="I52" s="175"/>
      <c r="J52" s="175"/>
      <c r="K52" s="175"/>
      <c r="L52" s="175"/>
      <c r="M52" s="175"/>
      <c r="N52" s="175"/>
      <c r="O52" s="175"/>
      <c r="P52" s="176"/>
      <c r="Q52" s="183">
        <f t="shared" si="3"/>
        <v>0</v>
      </c>
      <c r="R52" s="183">
        <f t="shared" si="4"/>
        <v>0</v>
      </c>
      <c r="S52" s="183" t="e">
        <f t="shared" si="5"/>
        <v>#DIV/0!</v>
      </c>
      <c r="T52" s="183" t="e">
        <f>IF(S52&gt;10%, IF(S52&lt;=25%, 2, IF(S52&gt;40%,4,3)),1)</f>
        <v>#DIV/0!</v>
      </c>
    </row>
    <row r="53" spans="1:20" s="24" customFormat="1" ht="57" x14ac:dyDescent="0.2">
      <c r="A53" s="319"/>
      <c r="B53" s="40" t="s">
        <v>535</v>
      </c>
      <c r="C53" s="25" t="s">
        <v>639</v>
      </c>
      <c r="D53" s="169" t="s">
        <v>513</v>
      </c>
      <c r="E53" s="175"/>
      <c r="F53" s="175"/>
      <c r="G53" s="175"/>
      <c r="H53" s="175"/>
      <c r="I53" s="175"/>
      <c r="J53" s="175"/>
      <c r="K53" s="175"/>
      <c r="L53" s="175"/>
      <c r="M53" s="175"/>
      <c r="N53" s="175"/>
      <c r="O53" s="175"/>
      <c r="P53" s="176"/>
      <c r="Q53" s="183">
        <f t="shared" si="3"/>
        <v>0</v>
      </c>
      <c r="R53" s="183">
        <f t="shared" si="4"/>
        <v>0</v>
      </c>
      <c r="S53" s="183" t="e">
        <f t="shared" si="5"/>
        <v>#DIV/0!</v>
      </c>
      <c r="T53" s="183" t="e">
        <f>IF(S53&gt;10%, IF(S53&lt;=25%, 2, IF(S53&gt;40%,4,3)),1)</f>
        <v>#DIV/0!</v>
      </c>
    </row>
    <row r="54" spans="1:20" s="24" customFormat="1" ht="28.5" x14ac:dyDescent="0.2">
      <c r="A54" s="319"/>
      <c r="B54" s="40" t="s">
        <v>535</v>
      </c>
      <c r="C54" s="25" t="s">
        <v>640</v>
      </c>
      <c r="D54" s="169" t="s">
        <v>514</v>
      </c>
      <c r="E54" s="175"/>
      <c r="F54" s="175"/>
      <c r="G54" s="175"/>
      <c r="H54" s="175"/>
      <c r="I54" s="175"/>
      <c r="J54" s="175"/>
      <c r="K54" s="175"/>
      <c r="L54" s="175"/>
      <c r="M54" s="175"/>
      <c r="N54" s="175"/>
      <c r="O54" s="175"/>
      <c r="P54" s="176"/>
      <c r="Q54" s="183">
        <f t="shared" si="3"/>
        <v>0</v>
      </c>
      <c r="R54" s="183">
        <f t="shared" si="4"/>
        <v>0</v>
      </c>
      <c r="S54" s="183" t="e">
        <f t="shared" si="5"/>
        <v>#DIV/0!</v>
      </c>
      <c r="T54" s="183" t="e">
        <f>IF(S54&gt;10%, IF(S54&lt;=25%, 2, IF(S54&gt;40%,4,3)),1)</f>
        <v>#DIV/0!</v>
      </c>
    </row>
    <row r="55" spans="1:20" s="24" customFormat="1" ht="71.25" x14ac:dyDescent="0.2">
      <c r="A55" s="319"/>
      <c r="B55" s="40" t="s">
        <v>535</v>
      </c>
      <c r="C55" s="25" t="s">
        <v>642</v>
      </c>
      <c r="D55" s="169" t="s">
        <v>583</v>
      </c>
      <c r="E55" s="175"/>
      <c r="F55" s="175"/>
      <c r="G55" s="175"/>
      <c r="H55" s="175"/>
      <c r="I55" s="175"/>
      <c r="J55" s="175"/>
      <c r="K55" s="175"/>
      <c r="L55" s="175"/>
      <c r="M55" s="175"/>
      <c r="N55" s="175"/>
      <c r="O55" s="175"/>
      <c r="P55" s="176"/>
      <c r="Q55" s="183">
        <f t="shared" si="3"/>
        <v>0</v>
      </c>
      <c r="R55" s="183">
        <f t="shared" si="4"/>
        <v>0</v>
      </c>
      <c r="S55" s="183" t="e">
        <f t="shared" si="5"/>
        <v>#DIV/0!</v>
      </c>
      <c r="T55" s="183" t="e">
        <f>IF(S55&gt;10%, IF(S55&lt;=25%, 2, IF(S55&gt;40%,4,3)),1)</f>
        <v>#DIV/0!</v>
      </c>
    </row>
    <row r="56" spans="1:20" s="24" customFormat="1" ht="14.25" x14ac:dyDescent="0.2">
      <c r="A56" s="319"/>
      <c r="B56" s="40" t="s">
        <v>535</v>
      </c>
      <c r="C56" s="25" t="s">
        <v>643</v>
      </c>
      <c r="D56" s="169" t="s">
        <v>515</v>
      </c>
      <c r="E56" s="175"/>
      <c r="F56" s="175"/>
      <c r="G56" s="175"/>
      <c r="H56" s="175"/>
      <c r="I56" s="175"/>
      <c r="J56" s="175"/>
      <c r="K56" s="175"/>
      <c r="L56" s="175"/>
      <c r="M56" s="175"/>
      <c r="N56" s="175"/>
      <c r="O56" s="175"/>
      <c r="P56" s="176"/>
      <c r="Q56" s="183">
        <f t="shared" si="3"/>
        <v>0</v>
      </c>
      <c r="R56" s="183">
        <f t="shared" si="4"/>
        <v>0</v>
      </c>
      <c r="S56" s="183" t="e">
        <f t="shared" si="5"/>
        <v>#DIV/0!</v>
      </c>
      <c r="T56" s="183" t="e">
        <f>IF(S56&gt;10%, IF(S56&lt;=25%, 2, IF(S56&gt;40%,4,3)),1)</f>
        <v>#DIV/0!</v>
      </c>
    </row>
    <row r="57" spans="1:20" s="24" customFormat="1" ht="28.5" x14ac:dyDescent="0.2">
      <c r="A57" s="319"/>
      <c r="B57" s="40" t="s">
        <v>535</v>
      </c>
      <c r="C57" s="25" t="s">
        <v>644</v>
      </c>
      <c r="D57" s="169" t="s">
        <v>516</v>
      </c>
      <c r="E57" s="175"/>
      <c r="F57" s="175"/>
      <c r="G57" s="175"/>
      <c r="H57" s="175"/>
      <c r="I57" s="175"/>
      <c r="J57" s="175"/>
      <c r="K57" s="175"/>
      <c r="L57" s="175"/>
      <c r="M57" s="175"/>
      <c r="N57" s="175"/>
      <c r="O57" s="175"/>
      <c r="P57" s="176"/>
      <c r="Q57" s="183">
        <f t="shared" si="3"/>
        <v>0</v>
      </c>
      <c r="R57" s="183">
        <f t="shared" si="4"/>
        <v>0</v>
      </c>
      <c r="S57" s="183" t="e">
        <f t="shared" si="5"/>
        <v>#DIV/0!</v>
      </c>
      <c r="T57" s="183" t="e">
        <f>IF(S57&gt;10%, IF(S57&lt;=25%, 2, IF(S57&gt;40%,4,3)),1)</f>
        <v>#DIV/0!</v>
      </c>
    </row>
    <row r="58" spans="1:20" s="24" customFormat="1" ht="28.5" x14ac:dyDescent="0.2">
      <c r="A58" s="319"/>
      <c r="B58" s="40" t="s">
        <v>535</v>
      </c>
      <c r="C58" s="25" t="s">
        <v>645</v>
      </c>
      <c r="D58" s="169" t="s">
        <v>517</v>
      </c>
      <c r="E58" s="175"/>
      <c r="F58" s="175"/>
      <c r="G58" s="175"/>
      <c r="H58" s="175"/>
      <c r="I58" s="175"/>
      <c r="J58" s="175"/>
      <c r="K58" s="175"/>
      <c r="L58" s="175"/>
      <c r="M58" s="175"/>
      <c r="N58" s="175"/>
      <c r="O58" s="175"/>
      <c r="P58" s="176"/>
      <c r="Q58" s="183">
        <f t="shared" si="3"/>
        <v>0</v>
      </c>
      <c r="R58" s="183">
        <f t="shared" si="4"/>
        <v>0</v>
      </c>
      <c r="S58" s="183" t="e">
        <f t="shared" si="5"/>
        <v>#DIV/0!</v>
      </c>
      <c r="T58" s="183" t="e">
        <f>IF(S58&gt;10%, IF(S58&lt;=25%, 2, IF(S58&gt;40%,4,3)),1)</f>
        <v>#DIV/0!</v>
      </c>
    </row>
    <row r="59" spans="1:20" s="24" customFormat="1" ht="71.25" x14ac:dyDescent="0.2">
      <c r="A59" s="319"/>
      <c r="B59" s="40" t="s">
        <v>535</v>
      </c>
      <c r="C59" s="25" t="s">
        <v>646</v>
      </c>
      <c r="D59" s="169" t="s">
        <v>518</v>
      </c>
      <c r="E59" s="175"/>
      <c r="F59" s="175"/>
      <c r="G59" s="175"/>
      <c r="H59" s="175"/>
      <c r="I59" s="175"/>
      <c r="J59" s="175"/>
      <c r="K59" s="175"/>
      <c r="L59" s="175"/>
      <c r="M59" s="175"/>
      <c r="N59" s="175"/>
      <c r="O59" s="175"/>
      <c r="P59" s="176"/>
      <c r="Q59" s="183">
        <f t="shared" si="3"/>
        <v>0</v>
      </c>
      <c r="R59" s="183">
        <f t="shared" si="4"/>
        <v>0</v>
      </c>
      <c r="S59" s="183" t="e">
        <f t="shared" si="5"/>
        <v>#DIV/0!</v>
      </c>
      <c r="T59" s="183" t="e">
        <f>IF(S59&gt;10%, IF(S59&lt;=25%, 2, IF(S59&gt;40%,4,3)),1)</f>
        <v>#DIV/0!</v>
      </c>
    </row>
    <row r="60" spans="1:20" s="24" customFormat="1" ht="213.75" x14ac:dyDescent="0.2">
      <c r="A60" s="319"/>
      <c r="B60" s="40" t="s">
        <v>535</v>
      </c>
      <c r="C60" s="172" t="s">
        <v>912</v>
      </c>
      <c r="D60" s="26" t="s">
        <v>584</v>
      </c>
      <c r="E60" s="175"/>
      <c r="F60" s="175"/>
      <c r="G60" s="175"/>
      <c r="H60" s="175"/>
      <c r="I60" s="175"/>
      <c r="J60" s="175"/>
      <c r="K60" s="175"/>
      <c r="L60" s="175"/>
      <c r="M60" s="175"/>
      <c r="N60" s="175"/>
      <c r="O60" s="175"/>
      <c r="P60" s="176"/>
      <c r="Q60" s="183">
        <f t="shared" si="3"/>
        <v>0</v>
      </c>
      <c r="R60" s="183">
        <f t="shared" si="4"/>
        <v>0</v>
      </c>
      <c r="S60" s="183" t="e">
        <f t="shared" si="5"/>
        <v>#DIV/0!</v>
      </c>
      <c r="T60" s="183" t="e">
        <f>IF(S60&gt;10%, IF(S60&lt;=25%, 2, IF(S60&gt;40%,4,3)),1)</f>
        <v>#DIV/0!</v>
      </c>
    </row>
    <row r="61" spans="1:20" s="24" customFormat="1" ht="30" x14ac:dyDescent="0.2">
      <c r="A61" s="319"/>
      <c r="B61" s="35" t="s">
        <v>682</v>
      </c>
      <c r="C61" s="36" t="s">
        <v>70</v>
      </c>
      <c r="D61" s="37" t="s">
        <v>687</v>
      </c>
      <c r="E61" s="38"/>
      <c r="F61" s="38"/>
      <c r="G61" s="38"/>
      <c r="H61" s="38"/>
      <c r="I61" s="38"/>
      <c r="J61" s="38"/>
      <c r="K61" s="38"/>
      <c r="L61" s="38"/>
      <c r="M61" s="38"/>
      <c r="N61" s="38"/>
      <c r="O61" s="38"/>
      <c r="P61" s="39"/>
      <c r="Q61" s="185"/>
      <c r="R61" s="185"/>
      <c r="S61" s="185"/>
      <c r="T61" s="185"/>
    </row>
    <row r="62" spans="1:20" s="24" customFormat="1" ht="28.5" x14ac:dyDescent="0.2">
      <c r="A62" s="319"/>
      <c r="B62" s="40" t="s">
        <v>535</v>
      </c>
      <c r="C62" s="25" t="s">
        <v>238</v>
      </c>
      <c r="D62" s="26" t="s">
        <v>218</v>
      </c>
      <c r="E62" s="175"/>
      <c r="F62" s="175"/>
      <c r="G62" s="175"/>
      <c r="H62" s="175"/>
      <c r="I62" s="175"/>
      <c r="J62" s="175"/>
      <c r="K62" s="175"/>
      <c r="L62" s="175"/>
      <c r="M62" s="175"/>
      <c r="N62" s="175"/>
      <c r="O62" s="175"/>
      <c r="P62" s="176"/>
      <c r="Q62" s="183">
        <f t="shared" si="3"/>
        <v>0</v>
      </c>
      <c r="R62" s="183">
        <f t="shared" si="4"/>
        <v>0</v>
      </c>
      <c r="S62" s="183" t="e">
        <f t="shared" si="5"/>
        <v>#DIV/0!</v>
      </c>
      <c r="T62" s="183" t="e">
        <f>IF(S62&gt;10%, IF(S62&lt;=25%, 2, IF(S62&gt;40%,4,3)),1)</f>
        <v>#DIV/0!</v>
      </c>
    </row>
    <row r="63" spans="1:20" s="24" customFormat="1" ht="60" x14ac:dyDescent="0.2">
      <c r="A63" s="319"/>
      <c r="B63" s="35" t="s">
        <v>682</v>
      </c>
      <c r="C63" s="36" t="s">
        <v>72</v>
      </c>
      <c r="D63" s="37" t="s">
        <v>688</v>
      </c>
      <c r="E63" s="38"/>
      <c r="F63" s="38"/>
      <c r="G63" s="38"/>
      <c r="H63" s="38"/>
      <c r="I63" s="38"/>
      <c r="J63" s="38"/>
      <c r="K63" s="38"/>
      <c r="L63" s="38"/>
      <c r="M63" s="38"/>
      <c r="N63" s="38"/>
      <c r="O63" s="38"/>
      <c r="P63" s="39"/>
      <c r="Q63" s="185"/>
      <c r="R63" s="185"/>
      <c r="S63" s="185"/>
      <c r="T63" s="185"/>
    </row>
    <row r="64" spans="1:20" s="24" customFormat="1" ht="57.75" thickBot="1" x14ac:dyDescent="0.25">
      <c r="A64" s="320"/>
      <c r="B64" s="41" t="s">
        <v>535</v>
      </c>
      <c r="C64" s="42" t="s">
        <v>240</v>
      </c>
      <c r="D64" s="43" t="s">
        <v>219</v>
      </c>
      <c r="E64" s="175"/>
      <c r="F64" s="175"/>
      <c r="G64" s="175"/>
      <c r="H64" s="175"/>
      <c r="I64" s="175"/>
      <c r="J64" s="175"/>
      <c r="K64" s="175"/>
      <c r="L64" s="175"/>
      <c r="M64" s="175"/>
      <c r="N64" s="175"/>
      <c r="O64" s="175"/>
      <c r="P64" s="176"/>
      <c r="Q64" s="183">
        <f t="shared" si="3"/>
        <v>0</v>
      </c>
      <c r="R64" s="183">
        <f t="shared" si="4"/>
        <v>0</v>
      </c>
      <c r="S64" s="183" t="e">
        <f t="shared" si="5"/>
        <v>#DIV/0!</v>
      </c>
      <c r="T64" s="183" t="e">
        <f>IF(S64&gt;10%, IF(S64&lt;=25%, 2, IF(S64&gt;40%,4,3)),1)</f>
        <v>#DIV/0!</v>
      </c>
    </row>
    <row r="65" spans="1:20" s="24" customFormat="1" ht="108.75" customHeight="1" x14ac:dyDescent="0.2">
      <c r="A65" s="333" t="s">
        <v>689</v>
      </c>
      <c r="B65" s="33" t="s">
        <v>682</v>
      </c>
      <c r="C65" s="44" t="s">
        <v>75</v>
      </c>
      <c r="D65" s="21" t="s">
        <v>690</v>
      </c>
      <c r="E65" s="22"/>
      <c r="F65" s="22"/>
      <c r="G65" s="22"/>
      <c r="H65" s="22"/>
      <c r="I65" s="22"/>
      <c r="J65" s="22"/>
      <c r="K65" s="22"/>
      <c r="L65" s="22"/>
      <c r="M65" s="22"/>
      <c r="N65" s="22"/>
      <c r="O65" s="22"/>
      <c r="P65" s="23"/>
      <c r="Q65" s="182"/>
      <c r="R65" s="182"/>
      <c r="S65" s="182"/>
      <c r="T65" s="182"/>
    </row>
    <row r="66" spans="1:20" s="24" customFormat="1" ht="42.75" x14ac:dyDescent="0.2">
      <c r="A66" s="334"/>
      <c r="B66" s="40" t="s">
        <v>535</v>
      </c>
      <c r="C66" s="25" t="s">
        <v>242</v>
      </c>
      <c r="D66" s="26" t="s">
        <v>597</v>
      </c>
      <c r="E66" s="175"/>
      <c r="F66" s="175"/>
      <c r="G66" s="175"/>
      <c r="H66" s="175"/>
      <c r="I66" s="175"/>
      <c r="J66" s="175"/>
      <c r="K66" s="175"/>
      <c r="L66" s="175"/>
      <c r="M66" s="175"/>
      <c r="N66" s="175"/>
      <c r="O66" s="175"/>
      <c r="P66" s="176"/>
      <c r="Q66" s="183">
        <f t="shared" si="3"/>
        <v>0</v>
      </c>
      <c r="R66" s="183">
        <f t="shared" si="4"/>
        <v>0</v>
      </c>
      <c r="S66" s="183" t="e">
        <f t="shared" si="5"/>
        <v>#DIV/0!</v>
      </c>
      <c r="T66" s="183" t="e">
        <f>IF(S66&gt;10%, IF(S66&lt;=25%, 2, IF(S66&gt;40%,4,3)),1)</f>
        <v>#DIV/0!</v>
      </c>
    </row>
    <row r="67" spans="1:20" s="24" customFormat="1" ht="42.75" x14ac:dyDescent="0.2">
      <c r="A67" s="334"/>
      <c r="B67" s="40" t="s">
        <v>535</v>
      </c>
      <c r="C67" s="25" t="s">
        <v>243</v>
      </c>
      <c r="D67" s="26" t="s">
        <v>865</v>
      </c>
      <c r="E67" s="175"/>
      <c r="F67" s="175"/>
      <c r="G67" s="175"/>
      <c r="H67" s="175"/>
      <c r="I67" s="175"/>
      <c r="J67" s="175"/>
      <c r="K67" s="175"/>
      <c r="L67" s="175"/>
      <c r="M67" s="175"/>
      <c r="N67" s="175"/>
      <c r="O67" s="175"/>
      <c r="P67" s="176"/>
      <c r="Q67" s="183">
        <f t="shared" si="3"/>
        <v>0</v>
      </c>
      <c r="R67" s="183">
        <f t="shared" si="4"/>
        <v>0</v>
      </c>
      <c r="S67" s="183" t="e">
        <f t="shared" si="5"/>
        <v>#DIV/0!</v>
      </c>
      <c r="T67" s="183" t="e">
        <f>IF(S67&gt;10%, IF(S67&lt;=25%, 2, IF(S67&gt;40%,4,3)),1)</f>
        <v>#DIV/0!</v>
      </c>
    </row>
    <row r="68" spans="1:20" s="24" customFormat="1" ht="28.5" x14ac:dyDescent="0.2">
      <c r="A68" s="334"/>
      <c r="B68" s="40" t="s">
        <v>535</v>
      </c>
      <c r="C68" s="25" t="s">
        <v>647</v>
      </c>
      <c r="D68" s="26" t="s">
        <v>598</v>
      </c>
      <c r="E68" s="175"/>
      <c r="F68" s="175"/>
      <c r="G68" s="175"/>
      <c r="H68" s="175"/>
      <c r="I68" s="175"/>
      <c r="J68" s="175"/>
      <c r="K68" s="175"/>
      <c r="L68" s="175"/>
      <c r="M68" s="175"/>
      <c r="N68" s="175"/>
      <c r="O68" s="175"/>
      <c r="P68" s="176"/>
      <c r="Q68" s="183">
        <f t="shared" si="3"/>
        <v>0</v>
      </c>
      <c r="R68" s="183">
        <f t="shared" si="4"/>
        <v>0</v>
      </c>
      <c r="S68" s="183" t="e">
        <f t="shared" si="5"/>
        <v>#DIV/0!</v>
      </c>
      <c r="T68" s="183" t="e">
        <f>IF(S68&gt;10%, IF(S68&lt;=25%, 2, IF(S68&gt;40%,4,3)),1)</f>
        <v>#DIV/0!</v>
      </c>
    </row>
    <row r="69" spans="1:20" s="24" customFormat="1" ht="57" x14ac:dyDescent="0.2">
      <c r="A69" s="334"/>
      <c r="B69" s="40" t="s">
        <v>535</v>
      </c>
      <c r="C69" s="25" t="s">
        <v>244</v>
      </c>
      <c r="D69" s="26" t="s">
        <v>897</v>
      </c>
      <c r="E69" s="175"/>
      <c r="F69" s="175"/>
      <c r="G69" s="175"/>
      <c r="H69" s="175"/>
      <c r="I69" s="175"/>
      <c r="J69" s="175"/>
      <c r="K69" s="175"/>
      <c r="L69" s="175"/>
      <c r="M69" s="175"/>
      <c r="N69" s="175"/>
      <c r="O69" s="175"/>
      <c r="P69" s="176"/>
      <c r="Q69" s="183">
        <f t="shared" si="3"/>
        <v>0</v>
      </c>
      <c r="R69" s="183">
        <f t="shared" si="4"/>
        <v>0</v>
      </c>
      <c r="S69" s="183" t="e">
        <f t="shared" si="5"/>
        <v>#DIV/0!</v>
      </c>
      <c r="T69" s="183" t="e">
        <f>IF(S69&gt;10%, IF(S69&lt;=25%, 2, IF(S69&gt;40%,4,3)),1)</f>
        <v>#DIV/0!</v>
      </c>
    </row>
    <row r="70" spans="1:20" s="24" customFormat="1" ht="85.5" x14ac:dyDescent="0.2">
      <c r="A70" s="334"/>
      <c r="B70" s="40" t="s">
        <v>535</v>
      </c>
      <c r="C70" s="25" t="s">
        <v>247</v>
      </c>
      <c r="D70" s="26" t="s">
        <v>590</v>
      </c>
      <c r="E70" s="175"/>
      <c r="F70" s="175"/>
      <c r="G70" s="175"/>
      <c r="H70" s="175"/>
      <c r="I70" s="175"/>
      <c r="J70" s="175"/>
      <c r="K70" s="175"/>
      <c r="L70" s="175"/>
      <c r="M70" s="175"/>
      <c r="N70" s="175"/>
      <c r="O70" s="175"/>
      <c r="P70" s="176"/>
      <c r="Q70" s="183">
        <f t="shared" si="3"/>
        <v>0</v>
      </c>
      <c r="R70" s="183">
        <f t="shared" si="4"/>
        <v>0</v>
      </c>
      <c r="S70" s="183" t="e">
        <f t="shared" si="5"/>
        <v>#DIV/0!</v>
      </c>
      <c r="T70" s="183" t="e">
        <f>IF(S70&gt;10%, IF(S70&lt;=25%, 2, IF(S70&gt;40%,4,3)),1)</f>
        <v>#DIV/0!</v>
      </c>
    </row>
    <row r="71" spans="1:20" s="24" customFormat="1" ht="28.5" x14ac:dyDescent="0.2">
      <c r="A71" s="334"/>
      <c r="B71" s="40" t="s">
        <v>535</v>
      </c>
      <c r="C71" s="25" t="s">
        <v>249</v>
      </c>
      <c r="D71" s="26" t="s">
        <v>602</v>
      </c>
      <c r="E71" s="175"/>
      <c r="F71" s="175"/>
      <c r="G71" s="175"/>
      <c r="H71" s="175"/>
      <c r="I71" s="175"/>
      <c r="J71" s="175"/>
      <c r="K71" s="175"/>
      <c r="L71" s="175"/>
      <c r="M71" s="175"/>
      <c r="N71" s="175"/>
      <c r="O71" s="175"/>
      <c r="P71" s="176"/>
      <c r="Q71" s="183">
        <f t="shared" si="3"/>
        <v>0</v>
      </c>
      <c r="R71" s="183">
        <f t="shared" si="4"/>
        <v>0</v>
      </c>
      <c r="S71" s="183" t="e">
        <f t="shared" si="5"/>
        <v>#DIV/0!</v>
      </c>
      <c r="T71" s="183" t="e">
        <f>IF(S71&gt;10%, IF(S71&lt;=25%, 2, IF(S71&gt;40%,4,3)),1)</f>
        <v>#DIV/0!</v>
      </c>
    </row>
    <row r="72" spans="1:20" s="24" customFormat="1" ht="34.5" customHeight="1" x14ac:dyDescent="0.2">
      <c r="A72" s="334"/>
      <c r="B72" s="40" t="s">
        <v>535</v>
      </c>
      <c r="C72" s="25" t="s">
        <v>250</v>
      </c>
      <c r="D72" s="26" t="s">
        <v>599</v>
      </c>
      <c r="E72" s="175"/>
      <c r="F72" s="175"/>
      <c r="G72" s="175"/>
      <c r="H72" s="175"/>
      <c r="I72" s="175"/>
      <c r="J72" s="175"/>
      <c r="K72" s="175"/>
      <c r="L72" s="175"/>
      <c r="M72" s="175"/>
      <c r="N72" s="175"/>
      <c r="O72" s="175"/>
      <c r="P72" s="176"/>
      <c r="Q72" s="183">
        <f t="shared" si="3"/>
        <v>0</v>
      </c>
      <c r="R72" s="183">
        <f t="shared" si="4"/>
        <v>0</v>
      </c>
      <c r="S72" s="183" t="e">
        <f t="shared" si="5"/>
        <v>#DIV/0!</v>
      </c>
      <c r="T72" s="183" t="e">
        <f>IF(S72&gt;10%, IF(S72&lt;=25%, 2, IF(S72&gt;40%,4,3)),1)</f>
        <v>#DIV/0!</v>
      </c>
    </row>
    <row r="73" spans="1:20" s="24" customFormat="1" ht="28.5" x14ac:dyDescent="0.2">
      <c r="A73" s="334"/>
      <c r="B73" s="40" t="s">
        <v>535</v>
      </c>
      <c r="C73" s="25" t="s">
        <v>650</v>
      </c>
      <c r="D73" s="26" t="s">
        <v>600</v>
      </c>
      <c r="E73" s="175"/>
      <c r="F73" s="175"/>
      <c r="G73" s="175"/>
      <c r="H73" s="175"/>
      <c r="I73" s="175"/>
      <c r="J73" s="175"/>
      <c r="K73" s="175"/>
      <c r="L73" s="175"/>
      <c r="M73" s="175"/>
      <c r="N73" s="175"/>
      <c r="O73" s="175"/>
      <c r="P73" s="176"/>
      <c r="Q73" s="183">
        <f t="shared" si="3"/>
        <v>0</v>
      </c>
      <c r="R73" s="183">
        <f t="shared" si="4"/>
        <v>0</v>
      </c>
      <c r="S73" s="183" t="e">
        <f t="shared" si="5"/>
        <v>#DIV/0!</v>
      </c>
      <c r="T73" s="183" t="e">
        <f>IF(S73&gt;10%, IF(S73&lt;=25%, 2, IF(S73&gt;40%,4,3)),1)</f>
        <v>#DIV/0!</v>
      </c>
    </row>
    <row r="74" spans="1:20" s="24" customFormat="1" ht="132.75" customHeight="1" x14ac:dyDescent="0.2">
      <c r="A74" s="334"/>
      <c r="B74" s="40" t="s">
        <v>535</v>
      </c>
      <c r="C74" s="172" t="s">
        <v>913</v>
      </c>
      <c r="D74" s="26" t="s">
        <v>888</v>
      </c>
      <c r="E74" s="175"/>
      <c r="F74" s="175"/>
      <c r="G74" s="175"/>
      <c r="H74" s="175"/>
      <c r="I74" s="175"/>
      <c r="J74" s="175"/>
      <c r="K74" s="175"/>
      <c r="L74" s="175"/>
      <c r="M74" s="175"/>
      <c r="N74" s="175"/>
      <c r="O74" s="175"/>
      <c r="P74" s="176"/>
      <c r="Q74" s="183">
        <f t="shared" si="3"/>
        <v>0</v>
      </c>
      <c r="R74" s="183">
        <f t="shared" si="4"/>
        <v>0</v>
      </c>
      <c r="S74" s="183" t="e">
        <f t="shared" si="5"/>
        <v>#DIV/0!</v>
      </c>
      <c r="T74" s="183" t="e">
        <f>IF(S74&gt;10%, IF(S74&lt;=25%, 2, IF(S74&gt;40%,4,3)),1)</f>
        <v>#DIV/0!</v>
      </c>
    </row>
    <row r="75" spans="1:20" s="24" customFormat="1" ht="185.25" x14ac:dyDescent="0.2">
      <c r="A75" s="334"/>
      <c r="B75" s="40" t="s">
        <v>535</v>
      </c>
      <c r="C75" s="172" t="s">
        <v>914</v>
      </c>
      <c r="D75" s="26" t="s">
        <v>520</v>
      </c>
      <c r="E75" s="175"/>
      <c r="F75" s="175"/>
      <c r="G75" s="175"/>
      <c r="H75" s="175"/>
      <c r="I75" s="175"/>
      <c r="J75" s="175"/>
      <c r="K75" s="175"/>
      <c r="L75" s="175"/>
      <c r="M75" s="175"/>
      <c r="N75" s="175"/>
      <c r="O75" s="175"/>
      <c r="P75" s="176"/>
      <c r="Q75" s="183">
        <f t="shared" si="3"/>
        <v>0</v>
      </c>
      <c r="R75" s="183">
        <f t="shared" si="4"/>
        <v>0</v>
      </c>
      <c r="S75" s="183" t="e">
        <f t="shared" si="5"/>
        <v>#DIV/0!</v>
      </c>
      <c r="T75" s="183" t="e">
        <f>IF(S75&gt;10%, IF(S75&lt;=25%, 2, IF(S75&gt;40%,4,3)),1)</f>
        <v>#DIV/0!</v>
      </c>
    </row>
    <row r="76" spans="1:20" s="24" customFormat="1" ht="30" x14ac:dyDescent="0.2">
      <c r="A76" s="334"/>
      <c r="B76" s="35" t="s">
        <v>682</v>
      </c>
      <c r="C76" s="45" t="s">
        <v>76</v>
      </c>
      <c r="D76" s="37" t="s">
        <v>691</v>
      </c>
      <c r="E76" s="38"/>
      <c r="F76" s="38"/>
      <c r="G76" s="38"/>
      <c r="H76" s="38"/>
      <c r="I76" s="38"/>
      <c r="J76" s="38"/>
      <c r="K76" s="38"/>
      <c r="L76" s="38"/>
      <c r="M76" s="38"/>
      <c r="N76" s="38"/>
      <c r="O76" s="38"/>
      <c r="P76" s="39"/>
      <c r="Q76" s="185"/>
      <c r="R76" s="185"/>
      <c r="S76" s="185"/>
      <c r="T76" s="185"/>
    </row>
    <row r="77" spans="1:20" s="24" customFormat="1" ht="28.5" x14ac:dyDescent="0.2">
      <c r="A77" s="334"/>
      <c r="B77" s="40" t="s">
        <v>535</v>
      </c>
      <c r="C77" s="25" t="s">
        <v>488</v>
      </c>
      <c r="D77" s="26" t="s">
        <v>604</v>
      </c>
      <c r="E77" s="175"/>
      <c r="F77" s="175"/>
      <c r="G77" s="175"/>
      <c r="H77" s="175"/>
      <c r="I77" s="175"/>
      <c r="J77" s="175"/>
      <c r="K77" s="175"/>
      <c r="L77" s="175"/>
      <c r="M77" s="175"/>
      <c r="N77" s="175"/>
      <c r="O77" s="175"/>
      <c r="P77" s="176"/>
      <c r="Q77" s="183">
        <f t="shared" si="3"/>
        <v>0</v>
      </c>
      <c r="R77" s="183">
        <f t="shared" si="4"/>
        <v>0</v>
      </c>
      <c r="S77" s="183" t="e">
        <f t="shared" si="5"/>
        <v>#DIV/0!</v>
      </c>
      <c r="T77" s="183" t="e">
        <f>IF(S77&gt;10%, IF(S77&lt;=25%, 2, IF(S77&gt;40%,4,3)),1)</f>
        <v>#DIV/0!</v>
      </c>
    </row>
    <row r="78" spans="1:20" s="24" customFormat="1" ht="71.25" x14ac:dyDescent="0.2">
      <c r="A78" s="334"/>
      <c r="B78" s="40" t="s">
        <v>535</v>
      </c>
      <c r="C78" s="25" t="s">
        <v>751</v>
      </c>
      <c r="D78" s="26" t="s">
        <v>822</v>
      </c>
      <c r="E78" s="175"/>
      <c r="F78" s="175"/>
      <c r="G78" s="175"/>
      <c r="H78" s="175"/>
      <c r="I78" s="175"/>
      <c r="J78" s="175"/>
      <c r="K78" s="175"/>
      <c r="L78" s="175"/>
      <c r="M78" s="175"/>
      <c r="N78" s="175"/>
      <c r="O78" s="175"/>
      <c r="P78" s="176"/>
      <c r="Q78" s="183">
        <f t="shared" si="3"/>
        <v>0</v>
      </c>
      <c r="R78" s="183">
        <f t="shared" si="4"/>
        <v>0</v>
      </c>
      <c r="S78" s="183" t="e">
        <f t="shared" si="5"/>
        <v>#DIV/0!</v>
      </c>
      <c r="T78" s="183" t="e">
        <f>IF(S78&gt;10%, IF(S78&lt;=25%, 2, IF(S78&gt;40%,4,3)),1)</f>
        <v>#DIV/0!</v>
      </c>
    </row>
    <row r="79" spans="1:20" s="24" customFormat="1" ht="45" x14ac:dyDescent="0.2">
      <c r="A79" s="334"/>
      <c r="B79" s="35" t="s">
        <v>682</v>
      </c>
      <c r="C79" s="45" t="s">
        <v>77</v>
      </c>
      <c r="D79" s="37" t="s">
        <v>692</v>
      </c>
      <c r="E79" s="38"/>
      <c r="F79" s="38"/>
      <c r="G79" s="38"/>
      <c r="H79" s="38"/>
      <c r="I79" s="38"/>
      <c r="J79" s="38"/>
      <c r="K79" s="38"/>
      <c r="L79" s="38"/>
      <c r="M79" s="38"/>
      <c r="N79" s="38"/>
      <c r="O79" s="38"/>
      <c r="P79" s="39"/>
      <c r="Q79" s="185"/>
      <c r="R79" s="185"/>
      <c r="S79" s="185"/>
      <c r="T79" s="185"/>
    </row>
    <row r="80" spans="1:20" s="24" customFormat="1" ht="28.5" x14ac:dyDescent="0.2">
      <c r="A80" s="334"/>
      <c r="B80" s="40" t="s">
        <v>535</v>
      </c>
      <c r="C80" s="25" t="s">
        <v>261</v>
      </c>
      <c r="D80" s="26" t="s">
        <v>889</v>
      </c>
      <c r="E80" s="175"/>
      <c r="F80" s="175"/>
      <c r="G80" s="175"/>
      <c r="H80" s="175"/>
      <c r="I80" s="175"/>
      <c r="J80" s="175"/>
      <c r="K80" s="175"/>
      <c r="L80" s="175"/>
      <c r="M80" s="175"/>
      <c r="N80" s="175"/>
      <c r="O80" s="175"/>
      <c r="P80" s="176"/>
      <c r="Q80" s="183">
        <f t="shared" si="3"/>
        <v>0</v>
      </c>
      <c r="R80" s="183">
        <f t="shared" si="4"/>
        <v>0</v>
      </c>
      <c r="S80" s="183" t="e">
        <f t="shared" si="5"/>
        <v>#DIV/0!</v>
      </c>
      <c r="T80" s="183" t="e">
        <f>IF(S80&gt;10%, IF(S80&lt;=25%, 2, IF(S80&gt;40%,4,3)),1)</f>
        <v>#DIV/0!</v>
      </c>
    </row>
    <row r="81" spans="1:20" s="24" customFormat="1" ht="42.75" x14ac:dyDescent="0.2">
      <c r="A81" s="334"/>
      <c r="B81" s="40" t="s">
        <v>535</v>
      </c>
      <c r="C81" s="25" t="s">
        <v>262</v>
      </c>
      <c r="D81" s="26" t="s">
        <v>521</v>
      </c>
      <c r="E81" s="175"/>
      <c r="F81" s="175"/>
      <c r="G81" s="175"/>
      <c r="H81" s="175"/>
      <c r="I81" s="175"/>
      <c r="J81" s="175"/>
      <c r="K81" s="175"/>
      <c r="L81" s="175"/>
      <c r="M81" s="175"/>
      <c r="N81" s="175"/>
      <c r="O81" s="175"/>
      <c r="P81" s="176"/>
      <c r="Q81" s="183">
        <f t="shared" si="3"/>
        <v>0</v>
      </c>
      <c r="R81" s="183">
        <f t="shared" si="4"/>
        <v>0</v>
      </c>
      <c r="S81" s="183" t="e">
        <f t="shared" si="5"/>
        <v>#DIV/0!</v>
      </c>
      <c r="T81" s="183" t="e">
        <f>IF(S81&gt;10%, IF(S81&lt;=25%, 2, IF(S81&gt;40%,4,3)),1)</f>
        <v>#DIV/0!</v>
      </c>
    </row>
    <row r="82" spans="1:20" s="24" customFormat="1" ht="28.5" x14ac:dyDescent="0.2">
      <c r="A82" s="334"/>
      <c r="B82" s="40" t="s">
        <v>535</v>
      </c>
      <c r="C82" s="25" t="s">
        <v>269</v>
      </c>
      <c r="D82" s="26" t="s">
        <v>6</v>
      </c>
      <c r="E82" s="175"/>
      <c r="F82" s="175"/>
      <c r="G82" s="175"/>
      <c r="H82" s="175"/>
      <c r="I82" s="175"/>
      <c r="J82" s="175"/>
      <c r="K82" s="175"/>
      <c r="L82" s="175"/>
      <c r="M82" s="175"/>
      <c r="N82" s="175"/>
      <c r="O82" s="175"/>
      <c r="P82" s="176"/>
      <c r="Q82" s="183">
        <f t="shared" si="3"/>
        <v>0</v>
      </c>
      <c r="R82" s="183">
        <f t="shared" si="4"/>
        <v>0</v>
      </c>
      <c r="S82" s="183" t="e">
        <f t="shared" si="5"/>
        <v>#DIV/0!</v>
      </c>
      <c r="T82" s="183" t="e">
        <f>IF(S82&gt;10%, IF(S82&lt;=25%, 2, IF(S82&gt;40%,4,3)),1)</f>
        <v>#DIV/0!</v>
      </c>
    </row>
    <row r="83" spans="1:20" s="24" customFormat="1" ht="28.5" x14ac:dyDescent="0.2">
      <c r="A83" s="334"/>
      <c r="B83" s="40" t="s">
        <v>535</v>
      </c>
      <c r="C83" s="25" t="s">
        <v>270</v>
      </c>
      <c r="D83" s="26" t="s">
        <v>7</v>
      </c>
      <c r="E83" s="175"/>
      <c r="F83" s="175"/>
      <c r="G83" s="175"/>
      <c r="H83" s="175"/>
      <c r="I83" s="175"/>
      <c r="J83" s="175"/>
      <c r="K83" s="175"/>
      <c r="L83" s="175"/>
      <c r="M83" s="175"/>
      <c r="N83" s="175"/>
      <c r="O83" s="175"/>
      <c r="P83" s="176"/>
      <c r="Q83" s="183">
        <f t="shared" si="3"/>
        <v>0</v>
      </c>
      <c r="R83" s="183">
        <f t="shared" si="4"/>
        <v>0</v>
      </c>
      <c r="S83" s="183" t="e">
        <f t="shared" si="5"/>
        <v>#DIV/0!</v>
      </c>
      <c r="T83" s="183" t="e">
        <f>IF(S83&gt;10%, IF(S83&lt;=25%, 2, IF(S83&gt;40%,4,3)),1)</f>
        <v>#DIV/0!</v>
      </c>
    </row>
    <row r="84" spans="1:20" s="24" customFormat="1" ht="90" x14ac:dyDescent="0.2">
      <c r="A84" s="334"/>
      <c r="B84" s="35" t="s">
        <v>682</v>
      </c>
      <c r="C84" s="45" t="s">
        <v>78</v>
      </c>
      <c r="D84" s="37" t="s">
        <v>80</v>
      </c>
      <c r="E84" s="38"/>
      <c r="F84" s="38"/>
      <c r="G84" s="38"/>
      <c r="H84" s="38"/>
      <c r="I84" s="38"/>
      <c r="J84" s="38"/>
      <c r="K84" s="38"/>
      <c r="L84" s="38"/>
      <c r="M84" s="38"/>
      <c r="N84" s="38"/>
      <c r="O84" s="38"/>
      <c r="P84" s="39"/>
      <c r="Q84" s="185"/>
      <c r="R84" s="185"/>
      <c r="S84" s="185"/>
      <c r="T84" s="185"/>
    </row>
    <row r="85" spans="1:20" s="24" customFormat="1" ht="42.75" x14ac:dyDescent="0.2">
      <c r="A85" s="334"/>
      <c r="B85" s="40" t="s">
        <v>535</v>
      </c>
      <c r="C85" s="25" t="s">
        <v>272</v>
      </c>
      <c r="D85" s="26" t="s">
        <v>233</v>
      </c>
      <c r="E85" s="175"/>
      <c r="F85" s="175"/>
      <c r="G85" s="175"/>
      <c r="H85" s="175"/>
      <c r="I85" s="175"/>
      <c r="J85" s="175"/>
      <c r="K85" s="175"/>
      <c r="L85" s="175"/>
      <c r="M85" s="175"/>
      <c r="N85" s="175"/>
      <c r="O85" s="175"/>
      <c r="P85" s="176"/>
      <c r="Q85" s="183">
        <f t="shared" si="3"/>
        <v>0</v>
      </c>
      <c r="R85" s="183">
        <f t="shared" si="4"/>
        <v>0</v>
      </c>
      <c r="S85" s="183" t="e">
        <f t="shared" si="5"/>
        <v>#DIV/0!</v>
      </c>
      <c r="T85" s="183" t="e">
        <f>IF(S85&gt;10%, IF(S85&lt;=25%, 2, IF(S85&gt;40%,4,3)),1)</f>
        <v>#DIV/0!</v>
      </c>
    </row>
    <row r="86" spans="1:20" s="24" customFormat="1" ht="28.5" x14ac:dyDescent="0.2">
      <c r="A86" s="334"/>
      <c r="B86" s="40" t="s">
        <v>535</v>
      </c>
      <c r="C86" s="25" t="s">
        <v>661</v>
      </c>
      <c r="D86" s="26" t="s">
        <v>815</v>
      </c>
      <c r="E86" s="175"/>
      <c r="F86" s="175"/>
      <c r="G86" s="175"/>
      <c r="H86" s="175"/>
      <c r="I86" s="175"/>
      <c r="J86" s="175"/>
      <c r="K86" s="175"/>
      <c r="L86" s="175"/>
      <c r="M86" s="175"/>
      <c r="N86" s="175"/>
      <c r="O86" s="175"/>
      <c r="P86" s="176"/>
      <c r="Q86" s="183">
        <f t="shared" si="3"/>
        <v>0</v>
      </c>
      <c r="R86" s="183">
        <f t="shared" si="4"/>
        <v>0</v>
      </c>
      <c r="S86" s="183" t="e">
        <f t="shared" si="5"/>
        <v>#DIV/0!</v>
      </c>
      <c r="T86" s="183" t="e">
        <f>IF(S86&gt;10%, IF(S86&lt;=25%, 2, IF(S86&gt;40%,4,3)),1)</f>
        <v>#DIV/0!</v>
      </c>
    </row>
    <row r="87" spans="1:20" s="24" customFormat="1" ht="75" x14ac:dyDescent="0.2">
      <c r="A87" s="334"/>
      <c r="B87" s="35" t="s">
        <v>682</v>
      </c>
      <c r="C87" s="45" t="s">
        <v>79</v>
      </c>
      <c r="D87" s="37" t="s">
        <v>693</v>
      </c>
      <c r="E87" s="38"/>
      <c r="F87" s="38"/>
      <c r="G87" s="38"/>
      <c r="H87" s="38"/>
      <c r="I87" s="38"/>
      <c r="J87" s="38"/>
      <c r="K87" s="38"/>
      <c r="L87" s="38"/>
      <c r="M87" s="38"/>
      <c r="N87" s="38"/>
      <c r="O87" s="38"/>
      <c r="P87" s="39"/>
      <c r="Q87" s="185"/>
      <c r="R87" s="185"/>
      <c r="S87" s="185"/>
      <c r="T87" s="185"/>
    </row>
    <row r="88" spans="1:20" s="24" customFormat="1" ht="29.25" thickBot="1" x14ac:dyDescent="0.25">
      <c r="A88" s="335"/>
      <c r="B88" s="40" t="s">
        <v>535</v>
      </c>
      <c r="C88" s="25" t="s">
        <v>275</v>
      </c>
      <c r="D88" s="26" t="s">
        <v>21</v>
      </c>
      <c r="E88" s="175"/>
      <c r="F88" s="175"/>
      <c r="G88" s="175"/>
      <c r="H88" s="175"/>
      <c r="I88" s="175"/>
      <c r="J88" s="175"/>
      <c r="K88" s="175"/>
      <c r="L88" s="175"/>
      <c r="M88" s="175"/>
      <c r="N88" s="175"/>
      <c r="O88" s="175"/>
      <c r="P88" s="176"/>
      <c r="Q88" s="183">
        <f t="shared" si="3"/>
        <v>0</v>
      </c>
      <c r="R88" s="183">
        <f t="shared" si="4"/>
        <v>0</v>
      </c>
      <c r="S88" s="183" t="e">
        <f t="shared" si="5"/>
        <v>#DIV/0!</v>
      </c>
      <c r="T88" s="183" t="e">
        <f>IF(S88&gt;10%, IF(S88&lt;=25%, 2, IF(S88&gt;40%,4,3)),1)</f>
        <v>#DIV/0!</v>
      </c>
    </row>
    <row r="89" spans="1:20" s="24" customFormat="1" ht="165" x14ac:dyDescent="0.2">
      <c r="A89" s="318" t="s">
        <v>694</v>
      </c>
      <c r="B89" s="33" t="s">
        <v>682</v>
      </c>
      <c r="C89" s="44" t="s">
        <v>82</v>
      </c>
      <c r="D89" s="21" t="s">
        <v>695</v>
      </c>
      <c r="E89" s="22"/>
      <c r="F89" s="22"/>
      <c r="G89" s="22"/>
      <c r="H89" s="22"/>
      <c r="I89" s="22"/>
      <c r="J89" s="22"/>
      <c r="K89" s="22"/>
      <c r="L89" s="22"/>
      <c r="M89" s="22"/>
      <c r="N89" s="22"/>
      <c r="O89" s="22"/>
      <c r="P89" s="23"/>
      <c r="Q89" s="182"/>
      <c r="R89" s="182"/>
      <c r="S89" s="182"/>
      <c r="T89" s="182"/>
    </row>
    <row r="90" spans="1:20" s="24" customFormat="1" ht="42.75" x14ac:dyDescent="0.2">
      <c r="A90" s="319"/>
      <c r="B90" s="40" t="s">
        <v>535</v>
      </c>
      <c r="C90" s="25" t="s">
        <v>289</v>
      </c>
      <c r="D90" s="26" t="s">
        <v>763</v>
      </c>
      <c r="E90" s="175"/>
      <c r="F90" s="175"/>
      <c r="G90" s="175"/>
      <c r="H90" s="175"/>
      <c r="I90" s="175"/>
      <c r="J90" s="175"/>
      <c r="K90" s="175"/>
      <c r="L90" s="175"/>
      <c r="M90" s="175"/>
      <c r="N90" s="175"/>
      <c r="O90" s="175"/>
      <c r="P90" s="176"/>
      <c r="Q90" s="183">
        <f t="shared" si="3"/>
        <v>0</v>
      </c>
      <c r="R90" s="183">
        <f t="shared" si="4"/>
        <v>0</v>
      </c>
      <c r="S90" s="183" t="e">
        <f t="shared" si="5"/>
        <v>#DIV/0!</v>
      </c>
      <c r="T90" s="183" t="e">
        <f>IF(S90&gt;10%, IF(S90&lt;=25%, 2, IF(S90&gt;40%,4,3)),1)</f>
        <v>#DIV/0!</v>
      </c>
    </row>
    <row r="91" spans="1:20" s="24" customFormat="1" ht="28.5" x14ac:dyDescent="0.2">
      <c r="A91" s="319"/>
      <c r="B91" s="40" t="s">
        <v>535</v>
      </c>
      <c r="C91" s="25" t="s">
        <v>292</v>
      </c>
      <c r="D91" s="26" t="s">
        <v>765</v>
      </c>
      <c r="E91" s="175"/>
      <c r="F91" s="175"/>
      <c r="G91" s="175"/>
      <c r="H91" s="175"/>
      <c r="I91" s="175"/>
      <c r="J91" s="175"/>
      <c r="K91" s="175"/>
      <c r="L91" s="175"/>
      <c r="M91" s="175"/>
      <c r="N91" s="175"/>
      <c r="O91" s="175"/>
      <c r="P91" s="176"/>
      <c r="Q91" s="183">
        <f t="shared" si="3"/>
        <v>0</v>
      </c>
      <c r="R91" s="183">
        <f t="shared" si="4"/>
        <v>0</v>
      </c>
      <c r="S91" s="183" t="e">
        <f t="shared" si="5"/>
        <v>#DIV/0!</v>
      </c>
      <c r="T91" s="183" t="e">
        <f>IF(S91&gt;10%, IF(S91&lt;=25%, 2, IF(S91&gt;40%,4,3)),1)</f>
        <v>#DIV/0!</v>
      </c>
    </row>
    <row r="92" spans="1:20" s="24" customFormat="1" ht="90" x14ac:dyDescent="0.2">
      <c r="A92" s="319"/>
      <c r="B92" s="35" t="s">
        <v>682</v>
      </c>
      <c r="C92" s="45" t="s">
        <v>83</v>
      </c>
      <c r="D92" s="37" t="s">
        <v>696</v>
      </c>
      <c r="E92" s="38"/>
      <c r="F92" s="38"/>
      <c r="G92" s="38"/>
      <c r="H92" s="38"/>
      <c r="I92" s="38"/>
      <c r="J92" s="38"/>
      <c r="K92" s="38"/>
      <c r="L92" s="38"/>
      <c r="M92" s="38"/>
      <c r="N92" s="38"/>
      <c r="O92" s="38"/>
      <c r="P92" s="39"/>
      <c r="Q92" s="185"/>
      <c r="R92" s="185"/>
      <c r="S92" s="185"/>
      <c r="T92" s="185"/>
    </row>
    <row r="93" spans="1:20" s="24" customFormat="1" ht="85.5" x14ac:dyDescent="0.2">
      <c r="A93" s="319"/>
      <c r="B93" s="40" t="s">
        <v>535</v>
      </c>
      <c r="C93" s="25" t="s">
        <v>296</v>
      </c>
      <c r="D93" s="26" t="s">
        <v>768</v>
      </c>
      <c r="E93" s="175"/>
      <c r="F93" s="175"/>
      <c r="G93" s="175"/>
      <c r="H93" s="175"/>
      <c r="I93" s="175"/>
      <c r="J93" s="175"/>
      <c r="K93" s="175"/>
      <c r="L93" s="175"/>
      <c r="M93" s="175"/>
      <c r="N93" s="175"/>
      <c r="O93" s="175"/>
      <c r="P93" s="176"/>
      <c r="Q93" s="183">
        <f t="shared" si="3"/>
        <v>0</v>
      </c>
      <c r="R93" s="183">
        <f t="shared" si="4"/>
        <v>0</v>
      </c>
      <c r="S93" s="183" t="e">
        <f t="shared" si="5"/>
        <v>#DIV/0!</v>
      </c>
      <c r="T93" s="183" t="e">
        <f>IF(S93&gt;10%, IF(S93&lt;=25%, 2, IF(S93&gt;40%,4,3)),1)</f>
        <v>#DIV/0!</v>
      </c>
    </row>
    <row r="94" spans="1:20" s="24" customFormat="1" ht="60" x14ac:dyDescent="0.2">
      <c r="A94" s="319"/>
      <c r="B94" s="35" t="s">
        <v>682</v>
      </c>
      <c r="C94" s="45" t="s">
        <v>84</v>
      </c>
      <c r="D94" s="37" t="s">
        <v>86</v>
      </c>
      <c r="E94" s="38"/>
      <c r="F94" s="38"/>
      <c r="G94" s="38"/>
      <c r="H94" s="38"/>
      <c r="I94" s="38"/>
      <c r="J94" s="38"/>
      <c r="K94" s="38"/>
      <c r="L94" s="38"/>
      <c r="M94" s="38"/>
      <c r="N94" s="38"/>
      <c r="O94" s="38"/>
      <c r="P94" s="39"/>
      <c r="Q94" s="185"/>
      <c r="R94" s="185"/>
      <c r="S94" s="185"/>
      <c r="T94" s="185"/>
    </row>
    <row r="95" spans="1:20" s="24" customFormat="1" ht="15" thickBot="1" x14ac:dyDescent="0.25">
      <c r="A95" s="320"/>
      <c r="B95" s="41" t="s">
        <v>535</v>
      </c>
      <c r="C95" s="42"/>
      <c r="D95" s="43"/>
      <c r="E95" s="175"/>
      <c r="F95" s="175"/>
      <c r="G95" s="175"/>
      <c r="H95" s="175"/>
      <c r="I95" s="175"/>
      <c r="J95" s="175"/>
      <c r="K95" s="175"/>
      <c r="L95" s="175"/>
      <c r="M95" s="175"/>
      <c r="N95" s="175"/>
      <c r="O95" s="175"/>
      <c r="P95" s="176"/>
      <c r="Q95" s="183"/>
      <c r="R95" s="183"/>
      <c r="S95" s="183"/>
      <c r="T95" s="183"/>
    </row>
    <row r="96" spans="1:20" s="24" customFormat="1" ht="135" x14ac:dyDescent="0.2">
      <c r="A96" s="318" t="s">
        <v>697</v>
      </c>
      <c r="B96" s="33" t="s">
        <v>682</v>
      </c>
      <c r="C96" s="44" t="s">
        <v>87</v>
      </c>
      <c r="D96" s="21" t="s">
        <v>698</v>
      </c>
      <c r="E96" s="22"/>
      <c r="F96" s="22"/>
      <c r="G96" s="22"/>
      <c r="H96" s="22"/>
      <c r="I96" s="22"/>
      <c r="J96" s="22"/>
      <c r="K96" s="22"/>
      <c r="L96" s="22"/>
      <c r="M96" s="22"/>
      <c r="N96" s="22"/>
      <c r="O96" s="22"/>
      <c r="P96" s="23"/>
      <c r="Q96" s="182"/>
      <c r="R96" s="182"/>
      <c r="S96" s="182"/>
      <c r="T96" s="182"/>
    </row>
    <row r="97" spans="1:20" s="24" customFormat="1" ht="42.75" x14ac:dyDescent="0.2">
      <c r="A97" s="319"/>
      <c r="B97" s="40" t="s">
        <v>535</v>
      </c>
      <c r="C97" s="25" t="s">
        <v>321</v>
      </c>
      <c r="D97" s="26" t="s">
        <v>775</v>
      </c>
      <c r="E97" s="175"/>
      <c r="F97" s="175"/>
      <c r="G97" s="175"/>
      <c r="H97" s="175"/>
      <c r="I97" s="175"/>
      <c r="J97" s="175"/>
      <c r="K97" s="175"/>
      <c r="L97" s="175"/>
      <c r="M97" s="175"/>
      <c r="N97" s="175"/>
      <c r="O97" s="175"/>
      <c r="P97" s="176"/>
      <c r="Q97" s="183">
        <f t="shared" si="3"/>
        <v>0</v>
      </c>
      <c r="R97" s="183">
        <f t="shared" si="4"/>
        <v>0</v>
      </c>
      <c r="S97" s="183" t="e">
        <f t="shared" si="5"/>
        <v>#DIV/0!</v>
      </c>
      <c r="T97" s="183" t="e">
        <f>IF(S97&gt;10%, IF(S97&lt;=25%, 2, IF(S97&gt;40%,4,3)),1)</f>
        <v>#DIV/0!</v>
      </c>
    </row>
    <row r="98" spans="1:20" s="24" customFormat="1" ht="90" x14ac:dyDescent="0.2">
      <c r="A98" s="319"/>
      <c r="B98" s="35" t="s">
        <v>682</v>
      </c>
      <c r="C98" s="45" t="s">
        <v>90</v>
      </c>
      <c r="D98" s="37" t="s">
        <v>699</v>
      </c>
      <c r="E98" s="38"/>
      <c r="F98" s="38"/>
      <c r="G98" s="38"/>
      <c r="H98" s="38"/>
      <c r="I98" s="38"/>
      <c r="J98" s="38"/>
      <c r="K98" s="38"/>
      <c r="L98" s="38"/>
      <c r="M98" s="38"/>
      <c r="N98" s="38"/>
      <c r="O98" s="38"/>
      <c r="P98" s="39"/>
      <c r="Q98" s="185"/>
      <c r="R98" s="185"/>
      <c r="S98" s="185"/>
      <c r="T98" s="185"/>
    </row>
    <row r="99" spans="1:20" s="24" customFormat="1" ht="14.25" x14ac:dyDescent="0.2">
      <c r="A99" s="319"/>
      <c r="B99" s="40" t="s">
        <v>535</v>
      </c>
      <c r="C99" s="25"/>
      <c r="D99" s="26"/>
      <c r="E99" s="175"/>
      <c r="F99" s="175"/>
      <c r="G99" s="175"/>
      <c r="H99" s="175"/>
      <c r="I99" s="175"/>
      <c r="J99" s="175"/>
      <c r="K99" s="175"/>
      <c r="L99" s="175"/>
      <c r="M99" s="175"/>
      <c r="N99" s="175"/>
      <c r="O99" s="175"/>
      <c r="P99" s="176"/>
      <c r="Q99" s="183"/>
      <c r="R99" s="183"/>
      <c r="S99" s="183"/>
      <c r="T99" s="183"/>
    </row>
    <row r="100" spans="1:20" s="24" customFormat="1" ht="135" x14ac:dyDescent="0.2">
      <c r="A100" s="319"/>
      <c r="B100" s="35" t="s">
        <v>682</v>
      </c>
      <c r="C100" s="45" t="s">
        <v>92</v>
      </c>
      <c r="D100" s="37" t="s">
        <v>93</v>
      </c>
      <c r="E100" s="38"/>
      <c r="F100" s="38"/>
      <c r="G100" s="38"/>
      <c r="H100" s="38"/>
      <c r="I100" s="38"/>
      <c r="J100" s="38"/>
      <c r="K100" s="38"/>
      <c r="L100" s="38"/>
      <c r="M100" s="38"/>
      <c r="N100" s="38"/>
      <c r="O100" s="38"/>
      <c r="P100" s="39"/>
      <c r="Q100" s="185"/>
      <c r="R100" s="185"/>
      <c r="S100" s="185"/>
      <c r="T100" s="185"/>
    </row>
    <row r="101" spans="1:20" s="24" customFormat="1" ht="29.25" thickBot="1" x14ac:dyDescent="0.25">
      <c r="A101" s="320"/>
      <c r="B101" s="41" t="s">
        <v>535</v>
      </c>
      <c r="C101" s="42" t="s">
        <v>337</v>
      </c>
      <c r="D101" s="43" t="s">
        <v>784</v>
      </c>
      <c r="E101" s="175"/>
      <c r="F101" s="175"/>
      <c r="G101" s="175"/>
      <c r="H101" s="175"/>
      <c r="I101" s="175"/>
      <c r="J101" s="175"/>
      <c r="K101" s="175"/>
      <c r="L101" s="175"/>
      <c r="M101" s="175"/>
      <c r="N101" s="175"/>
      <c r="O101" s="175"/>
      <c r="P101" s="176"/>
      <c r="Q101" s="183">
        <f t="shared" si="3"/>
        <v>0</v>
      </c>
      <c r="R101" s="183">
        <f t="shared" si="4"/>
        <v>0</v>
      </c>
      <c r="S101" s="183" t="e">
        <f t="shared" si="5"/>
        <v>#DIV/0!</v>
      </c>
      <c r="T101" s="183" t="e">
        <f>IF(S101&gt;10%, IF(S101&lt;=25%, 2, IF(S101&gt;40%,4,3)),1)</f>
        <v>#DIV/0!</v>
      </c>
    </row>
    <row r="102" spans="1:20" s="24" customFormat="1" ht="105" x14ac:dyDescent="0.2">
      <c r="A102" s="318" t="s">
        <v>700</v>
      </c>
      <c r="B102" s="33" t="s">
        <v>682</v>
      </c>
      <c r="C102" s="44" t="s">
        <v>95</v>
      </c>
      <c r="D102" s="21" t="s">
        <v>701</v>
      </c>
      <c r="E102" s="22"/>
      <c r="F102" s="22"/>
      <c r="G102" s="22"/>
      <c r="H102" s="22"/>
      <c r="I102" s="22"/>
      <c r="J102" s="22"/>
      <c r="K102" s="22"/>
      <c r="L102" s="22"/>
      <c r="M102" s="22"/>
      <c r="N102" s="22"/>
      <c r="O102" s="22"/>
      <c r="P102" s="23"/>
      <c r="Q102" s="182"/>
      <c r="R102" s="182"/>
      <c r="S102" s="182"/>
      <c r="T102" s="182"/>
    </row>
    <row r="103" spans="1:20" s="24" customFormat="1" ht="14.25" x14ac:dyDescent="0.2">
      <c r="A103" s="319"/>
      <c r="B103" s="41" t="s">
        <v>535</v>
      </c>
      <c r="C103" s="42"/>
      <c r="D103" s="43"/>
      <c r="E103" s="175"/>
      <c r="F103" s="175"/>
      <c r="G103" s="175"/>
      <c r="H103" s="175"/>
      <c r="I103" s="175"/>
      <c r="J103" s="175"/>
      <c r="K103" s="175"/>
      <c r="L103" s="175"/>
      <c r="M103" s="175"/>
      <c r="N103" s="175"/>
      <c r="O103" s="175"/>
      <c r="P103" s="176"/>
      <c r="Q103" s="183"/>
      <c r="R103" s="183"/>
      <c r="S103" s="183"/>
      <c r="T103" s="183"/>
    </row>
    <row r="104" spans="1:20" s="24" customFormat="1" ht="45" x14ac:dyDescent="0.2">
      <c r="A104" s="319"/>
      <c r="B104" s="35" t="s">
        <v>682</v>
      </c>
      <c r="C104" s="45" t="s">
        <v>97</v>
      </c>
      <c r="D104" s="37" t="s">
        <v>460</v>
      </c>
      <c r="E104" s="38"/>
      <c r="F104" s="38"/>
      <c r="G104" s="38"/>
      <c r="H104" s="38"/>
      <c r="I104" s="38"/>
      <c r="J104" s="38"/>
      <c r="K104" s="38"/>
      <c r="L104" s="38"/>
      <c r="M104" s="38"/>
      <c r="N104" s="38"/>
      <c r="O104" s="38"/>
      <c r="P104" s="39"/>
      <c r="Q104" s="185"/>
      <c r="R104" s="185"/>
      <c r="S104" s="185"/>
      <c r="T104" s="185"/>
    </row>
    <row r="105" spans="1:20" s="24" customFormat="1" ht="14.25" x14ac:dyDescent="0.2">
      <c r="A105" s="319"/>
      <c r="B105" s="41" t="s">
        <v>535</v>
      </c>
      <c r="C105" s="42"/>
      <c r="D105" s="43"/>
      <c r="E105" s="175"/>
      <c r="F105" s="175"/>
      <c r="G105" s="175"/>
      <c r="H105" s="175"/>
      <c r="I105" s="175"/>
      <c r="J105" s="175"/>
      <c r="K105" s="175"/>
      <c r="L105" s="175"/>
      <c r="M105" s="175"/>
      <c r="N105" s="175"/>
      <c r="O105" s="175"/>
      <c r="P105" s="176"/>
      <c r="Q105" s="183"/>
      <c r="R105" s="183"/>
      <c r="S105" s="183"/>
      <c r="T105" s="183"/>
    </row>
    <row r="106" spans="1:20" s="24" customFormat="1" ht="105" x14ac:dyDescent="0.2">
      <c r="A106" s="319"/>
      <c r="B106" s="35" t="s">
        <v>682</v>
      </c>
      <c r="C106" s="45" t="s">
        <v>98</v>
      </c>
      <c r="D106" s="37" t="s">
        <v>99</v>
      </c>
      <c r="E106" s="38"/>
      <c r="F106" s="38"/>
      <c r="G106" s="38"/>
      <c r="H106" s="38"/>
      <c r="I106" s="38"/>
      <c r="J106" s="38"/>
      <c r="K106" s="38"/>
      <c r="L106" s="38"/>
      <c r="M106" s="38"/>
      <c r="N106" s="38"/>
      <c r="O106" s="38"/>
      <c r="P106" s="39"/>
      <c r="Q106" s="185"/>
      <c r="R106" s="185"/>
      <c r="S106" s="185"/>
      <c r="T106" s="185"/>
    </row>
    <row r="107" spans="1:20" s="24" customFormat="1" ht="14.25" x14ac:dyDescent="0.2">
      <c r="A107" s="319"/>
      <c r="B107" s="41" t="s">
        <v>535</v>
      </c>
      <c r="C107" s="42"/>
      <c r="D107" s="43"/>
      <c r="E107" s="175"/>
      <c r="F107" s="175"/>
      <c r="G107" s="175"/>
      <c r="H107" s="175"/>
      <c r="I107" s="175"/>
      <c r="J107" s="175"/>
      <c r="K107" s="175"/>
      <c r="L107" s="175"/>
      <c r="M107" s="175"/>
      <c r="N107" s="175"/>
      <c r="O107" s="175"/>
      <c r="P107" s="176"/>
      <c r="Q107" s="183"/>
      <c r="R107" s="183"/>
      <c r="S107" s="183"/>
      <c r="T107" s="183"/>
    </row>
    <row r="108" spans="1:20" s="24" customFormat="1" ht="38.25" customHeight="1" x14ac:dyDescent="0.2">
      <c r="A108" s="319"/>
      <c r="B108" s="35" t="s">
        <v>682</v>
      </c>
      <c r="C108" s="45" t="s">
        <v>100</v>
      </c>
      <c r="D108" s="37" t="s">
        <v>101</v>
      </c>
      <c r="E108" s="38"/>
      <c r="F108" s="38"/>
      <c r="G108" s="38"/>
      <c r="H108" s="38"/>
      <c r="I108" s="38"/>
      <c r="J108" s="38"/>
      <c r="K108" s="38"/>
      <c r="L108" s="38"/>
      <c r="M108" s="38"/>
      <c r="N108" s="38"/>
      <c r="O108" s="38"/>
      <c r="P108" s="39"/>
      <c r="Q108" s="185"/>
      <c r="R108" s="185"/>
      <c r="S108" s="185"/>
      <c r="T108" s="185"/>
    </row>
    <row r="109" spans="1:20" s="24" customFormat="1" ht="14.25" x14ac:dyDescent="0.2">
      <c r="A109" s="319"/>
      <c r="B109" s="41" t="s">
        <v>535</v>
      </c>
      <c r="C109" s="42"/>
      <c r="D109" s="43"/>
      <c r="E109" s="175"/>
      <c r="F109" s="175"/>
      <c r="G109" s="175"/>
      <c r="H109" s="175"/>
      <c r="I109" s="175"/>
      <c r="J109" s="175"/>
      <c r="K109" s="175"/>
      <c r="L109" s="175"/>
      <c r="M109" s="175"/>
      <c r="N109" s="175"/>
      <c r="O109" s="175"/>
      <c r="P109" s="176"/>
      <c r="Q109" s="183"/>
      <c r="R109" s="183"/>
      <c r="S109" s="183"/>
      <c r="T109" s="183"/>
    </row>
    <row r="110" spans="1:20" s="24" customFormat="1" ht="90" x14ac:dyDescent="0.2">
      <c r="A110" s="319"/>
      <c r="B110" s="35" t="s">
        <v>682</v>
      </c>
      <c r="C110" s="45" t="s">
        <v>102</v>
      </c>
      <c r="D110" s="37" t="s">
        <v>702</v>
      </c>
      <c r="E110" s="38"/>
      <c r="F110" s="38"/>
      <c r="G110" s="38"/>
      <c r="H110" s="38"/>
      <c r="I110" s="38"/>
      <c r="J110" s="38"/>
      <c r="K110" s="38"/>
      <c r="L110" s="38"/>
      <c r="M110" s="38"/>
      <c r="N110" s="38"/>
      <c r="O110" s="38"/>
      <c r="P110" s="39"/>
      <c r="Q110" s="185"/>
      <c r="R110" s="185"/>
      <c r="S110" s="185"/>
      <c r="T110" s="185"/>
    </row>
    <row r="111" spans="1:20" s="24" customFormat="1" ht="14.25" x14ac:dyDescent="0.2">
      <c r="A111" s="319"/>
      <c r="B111" s="40" t="s">
        <v>535</v>
      </c>
      <c r="C111" s="25"/>
      <c r="D111" s="26"/>
      <c r="E111" s="175"/>
      <c r="F111" s="175"/>
      <c r="G111" s="175"/>
      <c r="H111" s="175"/>
      <c r="I111" s="175"/>
      <c r="J111" s="175"/>
      <c r="K111" s="175"/>
      <c r="L111" s="175"/>
      <c r="M111" s="175"/>
      <c r="N111" s="175"/>
      <c r="O111" s="175"/>
      <c r="P111" s="176"/>
      <c r="Q111" s="183"/>
      <c r="R111" s="183"/>
      <c r="S111" s="183"/>
      <c r="T111" s="183"/>
    </row>
    <row r="112" spans="1:20" s="24" customFormat="1" ht="60" x14ac:dyDescent="0.2">
      <c r="A112" s="319"/>
      <c r="B112" s="35" t="s">
        <v>682</v>
      </c>
      <c r="C112" s="45" t="s">
        <v>104</v>
      </c>
      <c r="D112" s="37" t="s">
        <v>703</v>
      </c>
      <c r="E112" s="38"/>
      <c r="F112" s="38"/>
      <c r="G112" s="38"/>
      <c r="H112" s="38"/>
      <c r="I112" s="38"/>
      <c r="J112" s="38"/>
      <c r="K112" s="38"/>
      <c r="L112" s="38"/>
      <c r="M112" s="38"/>
      <c r="N112" s="38"/>
      <c r="O112" s="38"/>
      <c r="P112" s="39"/>
      <c r="Q112" s="185"/>
      <c r="R112" s="185"/>
      <c r="S112" s="185"/>
      <c r="T112" s="185"/>
    </row>
    <row r="113" spans="1:20" s="24" customFormat="1" ht="14.25" x14ac:dyDescent="0.2">
      <c r="A113" s="319"/>
      <c r="B113" s="41" t="s">
        <v>535</v>
      </c>
      <c r="C113" s="42"/>
      <c r="D113" s="43"/>
      <c r="E113" s="175"/>
      <c r="F113" s="175"/>
      <c r="G113" s="175"/>
      <c r="H113" s="175"/>
      <c r="I113" s="175"/>
      <c r="J113" s="175"/>
      <c r="K113" s="175"/>
      <c r="L113" s="175"/>
      <c r="M113" s="175"/>
      <c r="N113" s="175"/>
      <c r="O113" s="175"/>
      <c r="P113" s="176"/>
      <c r="Q113" s="183"/>
      <c r="R113" s="183"/>
      <c r="S113" s="183"/>
      <c r="T113" s="183"/>
    </row>
    <row r="114" spans="1:20" s="24" customFormat="1" ht="60" x14ac:dyDescent="0.2">
      <c r="A114" s="319"/>
      <c r="B114" s="35" t="s">
        <v>682</v>
      </c>
      <c r="C114" s="45" t="s">
        <v>105</v>
      </c>
      <c r="D114" s="37" t="s">
        <v>704</v>
      </c>
      <c r="E114" s="38"/>
      <c r="F114" s="38"/>
      <c r="G114" s="38"/>
      <c r="H114" s="38"/>
      <c r="I114" s="38"/>
      <c r="J114" s="38"/>
      <c r="K114" s="38"/>
      <c r="L114" s="38"/>
      <c r="M114" s="38"/>
      <c r="N114" s="38"/>
      <c r="O114" s="38"/>
      <c r="P114" s="39"/>
      <c r="Q114" s="185"/>
      <c r="R114" s="185"/>
      <c r="S114" s="185"/>
      <c r="T114" s="185"/>
    </row>
    <row r="115" spans="1:20" s="24" customFormat="1" ht="15" thickBot="1" x14ac:dyDescent="0.25">
      <c r="A115" s="320"/>
      <c r="B115" s="31" t="s">
        <v>535</v>
      </c>
      <c r="C115" s="32"/>
      <c r="D115" s="170"/>
      <c r="E115" s="175"/>
      <c r="F115" s="175"/>
      <c r="G115" s="175"/>
      <c r="H115" s="175"/>
      <c r="I115" s="175"/>
      <c r="J115" s="175"/>
      <c r="K115" s="175"/>
      <c r="L115" s="175"/>
      <c r="M115" s="175"/>
      <c r="N115" s="175"/>
      <c r="O115" s="175"/>
      <c r="P115" s="176"/>
      <c r="Q115" s="183"/>
      <c r="R115" s="183"/>
      <c r="S115" s="183"/>
      <c r="T115" s="183"/>
    </row>
    <row r="116" spans="1:20" s="24" customFormat="1" ht="165" x14ac:dyDescent="0.2">
      <c r="A116" s="318" t="s">
        <v>705</v>
      </c>
      <c r="B116" s="33" t="s">
        <v>682</v>
      </c>
      <c r="C116" s="44" t="s">
        <v>110</v>
      </c>
      <c r="D116" s="21" t="s">
        <v>114</v>
      </c>
      <c r="E116" s="22"/>
      <c r="F116" s="22"/>
      <c r="G116" s="22"/>
      <c r="H116" s="22"/>
      <c r="I116" s="22"/>
      <c r="J116" s="22"/>
      <c r="K116" s="22"/>
      <c r="L116" s="22"/>
      <c r="M116" s="22"/>
      <c r="N116" s="22"/>
      <c r="O116" s="22"/>
      <c r="P116" s="23"/>
      <c r="Q116" s="182"/>
      <c r="R116" s="182"/>
      <c r="S116" s="182"/>
      <c r="T116" s="182"/>
    </row>
    <row r="117" spans="1:20" s="24" customFormat="1" ht="14.25" x14ac:dyDescent="0.2">
      <c r="A117" s="319"/>
      <c r="B117" s="41" t="s">
        <v>535</v>
      </c>
      <c r="C117" s="42"/>
      <c r="D117" s="43"/>
      <c r="E117" s="175"/>
      <c r="F117" s="175"/>
      <c r="G117" s="175"/>
      <c r="H117" s="175"/>
      <c r="I117" s="175"/>
      <c r="J117" s="175"/>
      <c r="K117" s="175"/>
      <c r="L117" s="175"/>
      <c r="M117" s="175"/>
      <c r="N117" s="175"/>
      <c r="O117" s="175"/>
      <c r="P117" s="176"/>
      <c r="Q117" s="183"/>
      <c r="R117" s="183"/>
      <c r="S117" s="183"/>
      <c r="T117" s="183"/>
    </row>
    <row r="118" spans="1:20" s="24" customFormat="1" ht="45" x14ac:dyDescent="0.2">
      <c r="A118" s="319"/>
      <c r="B118" s="35" t="s">
        <v>682</v>
      </c>
      <c r="C118" s="45" t="s">
        <v>111</v>
      </c>
      <c r="D118" s="37" t="s">
        <v>115</v>
      </c>
      <c r="E118" s="38"/>
      <c r="F118" s="38"/>
      <c r="G118" s="38"/>
      <c r="H118" s="38"/>
      <c r="I118" s="38"/>
      <c r="J118" s="38"/>
      <c r="K118" s="38"/>
      <c r="L118" s="38"/>
      <c r="M118" s="38"/>
      <c r="N118" s="38"/>
      <c r="O118" s="38"/>
      <c r="P118" s="39"/>
      <c r="Q118" s="185"/>
      <c r="R118" s="185"/>
      <c r="S118" s="185"/>
      <c r="T118" s="185"/>
    </row>
    <row r="119" spans="1:20" s="24" customFormat="1" ht="14.25" x14ac:dyDescent="0.2">
      <c r="A119" s="319"/>
      <c r="B119" s="41" t="s">
        <v>535</v>
      </c>
      <c r="C119" s="42"/>
      <c r="D119" s="43"/>
      <c r="E119" s="175"/>
      <c r="F119" s="175"/>
      <c r="G119" s="175"/>
      <c r="H119" s="175"/>
      <c r="I119" s="175"/>
      <c r="J119" s="175"/>
      <c r="K119" s="175"/>
      <c r="L119" s="175"/>
      <c r="M119" s="175"/>
      <c r="N119" s="175"/>
      <c r="O119" s="175"/>
      <c r="P119" s="176"/>
      <c r="Q119" s="183"/>
      <c r="R119" s="183"/>
      <c r="S119" s="183"/>
      <c r="T119" s="183"/>
    </row>
    <row r="120" spans="1:20" s="24" customFormat="1" ht="30" x14ac:dyDescent="0.2">
      <c r="A120" s="319"/>
      <c r="B120" s="35" t="s">
        <v>682</v>
      </c>
      <c r="C120" s="45" t="s">
        <v>112</v>
      </c>
      <c r="D120" s="37" t="s">
        <v>706</v>
      </c>
      <c r="E120" s="38"/>
      <c r="F120" s="38"/>
      <c r="G120" s="38"/>
      <c r="H120" s="38"/>
      <c r="I120" s="38"/>
      <c r="J120" s="38"/>
      <c r="K120" s="38"/>
      <c r="L120" s="38"/>
      <c r="M120" s="38"/>
      <c r="N120" s="38"/>
      <c r="O120" s="38"/>
      <c r="P120" s="39"/>
      <c r="Q120" s="185"/>
      <c r="R120" s="185"/>
      <c r="S120" s="185"/>
      <c r="T120" s="185"/>
    </row>
    <row r="121" spans="1:20" s="24" customFormat="1" ht="14.25" x14ac:dyDescent="0.2">
      <c r="A121" s="319"/>
      <c r="B121" s="41" t="s">
        <v>535</v>
      </c>
      <c r="C121" s="42"/>
      <c r="D121" s="43"/>
      <c r="E121" s="175"/>
      <c r="F121" s="175"/>
      <c r="G121" s="175"/>
      <c r="H121" s="175"/>
      <c r="I121" s="175"/>
      <c r="J121" s="175"/>
      <c r="K121" s="175"/>
      <c r="L121" s="175"/>
      <c r="M121" s="175"/>
      <c r="N121" s="175"/>
      <c r="O121" s="175"/>
      <c r="P121" s="176"/>
      <c r="Q121" s="183"/>
      <c r="R121" s="183"/>
      <c r="S121" s="183"/>
      <c r="T121" s="183"/>
    </row>
    <row r="122" spans="1:20" s="24" customFormat="1" ht="60" x14ac:dyDescent="0.2">
      <c r="A122" s="319"/>
      <c r="B122" s="35" t="s">
        <v>682</v>
      </c>
      <c r="C122" s="45" t="s">
        <v>113</v>
      </c>
      <c r="D122" s="37" t="s">
        <v>117</v>
      </c>
      <c r="E122" s="38"/>
      <c r="F122" s="38"/>
      <c r="G122" s="38"/>
      <c r="H122" s="38"/>
      <c r="I122" s="38"/>
      <c r="J122" s="38"/>
      <c r="K122" s="38"/>
      <c r="L122" s="38"/>
      <c r="M122" s="38"/>
      <c r="N122" s="38"/>
      <c r="O122" s="38"/>
      <c r="P122" s="39"/>
      <c r="Q122" s="185"/>
      <c r="R122" s="185"/>
      <c r="S122" s="185"/>
      <c r="T122" s="185"/>
    </row>
    <row r="123" spans="1:20" s="24" customFormat="1" ht="15" thickBot="1" x14ac:dyDescent="0.25">
      <c r="A123" s="320"/>
      <c r="B123" s="31" t="s">
        <v>535</v>
      </c>
      <c r="C123" s="32"/>
      <c r="D123" s="170"/>
      <c r="E123" s="177"/>
      <c r="F123" s="177"/>
      <c r="G123" s="177"/>
      <c r="H123" s="177"/>
      <c r="I123" s="177"/>
      <c r="J123" s="177"/>
      <c r="K123" s="177"/>
      <c r="L123" s="177"/>
      <c r="M123" s="177"/>
      <c r="N123" s="177"/>
      <c r="O123" s="177"/>
      <c r="P123" s="178"/>
      <c r="Q123" s="186"/>
      <c r="R123" s="186"/>
      <c r="S123" s="186"/>
      <c r="T123" s="186"/>
    </row>
    <row r="125" spans="1:20" x14ac:dyDescent="0.2">
      <c r="A125" s="46"/>
      <c r="B125" s="46"/>
    </row>
  </sheetData>
  <sheetProtection algorithmName="SHA-512" hashValue="H1An82qEaySw7pEGtfwHi/HsLnhqTkTWfJIAhld79lKT1jUg1967Np6CNMCzna/OqjNKBlpRyTll9dBS4dnwTQ==" saltValue="fweR3L+W07oRqzPt5NVeTQ==" spinCount="100000" sheet="1" objects="1" scenarios="1" formatCells="0"/>
  <mergeCells count="10">
    <mergeCell ref="A89:A95"/>
    <mergeCell ref="A96:A101"/>
    <mergeCell ref="A102:A115"/>
    <mergeCell ref="A116:A123"/>
    <mergeCell ref="E1:P1"/>
    <mergeCell ref="A3:D3"/>
    <mergeCell ref="A4:A17"/>
    <mergeCell ref="A18:A46"/>
    <mergeCell ref="A47:A64"/>
    <mergeCell ref="A65:A88"/>
  </mergeCells>
  <dataValidations count="1">
    <dataValidation type="list" allowBlank="1" showInputMessage="1" showErrorMessage="1" prompt="Inserire &quot;Sì&quot;, &quot;No&quot; o &quot;N/R&quot;" sqref="E5:P5 E7:P7 E9:P10 E12:P12 E14:P15 E17:P17 E19:P22 E24:P25 E27:P29 E31:P37 E39:P46 E48:P60 E62:P62 E64:P64 E66:P75 E77:P78 E80:P83 E85:P86 E88:P88 E90:P91 E93:P93 E95:P95 E97:P97 E99:P99 E101:P101 E103:P103 E105:P105 E107:P107 E109:P109 E111:P111 E113:P113 E115:P115 E117:P117 E119:P119 E121:P121 E123:P123">
      <formula1>$AB$2:$AB$4</formula1>
    </dataValidation>
  </dataValidations>
  <pageMargins left="0.70866141732283472" right="0.70866141732283472" top="0.74803149606299213" bottom="0.74803149606299213" header="0.31496062992125984" footer="0.31496062992125984"/>
  <pageSetup paperSize="9" scale="31" fitToHeight="8" orientation="landscape" r:id="rId1"/>
  <headerFooter>
    <oddFooter xml:space="preserve">&amp;L&amp;F
&amp;RFoglio di lavoro: &amp;A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copertina</vt:lpstr>
      <vt:lpstr>Check list Sistema - AdG - OI</vt:lpstr>
      <vt:lpstr>Test di conformità_AdG</vt:lpstr>
      <vt:lpstr>'Check list Sistema - AdG - OI'!Area_stampa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Burnelli</dc:creator>
  <cp:lastModifiedBy>Diletta Tancini</cp:lastModifiedBy>
  <cp:lastPrinted>2018-05-02T09:30:41Z</cp:lastPrinted>
  <dcterms:created xsi:type="dcterms:W3CDTF">2009-07-23T12:24:42Z</dcterms:created>
  <dcterms:modified xsi:type="dcterms:W3CDTF">2018-05-29T12:44:17Z</dcterms:modified>
</cp:coreProperties>
</file>